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enja\Downloads\"/>
    </mc:Choice>
  </mc:AlternateContent>
  <xr:revisionPtr revIDLastSave="0" documentId="8_{6A8812EF-CF04-406E-9D32-4196542B7D67}" xr6:coauthVersionLast="45" xr6:coauthVersionMax="45" xr10:uidLastSave="{00000000-0000-0000-0000-000000000000}"/>
  <bookViews>
    <workbookView xWindow="-110" yWindow="-110" windowWidth="19420" windowHeight="10420" xr2:uid="{B45D2CD6-5A86-400A-B432-D8DE3B8A151C}"/>
  </bookViews>
  <sheets>
    <sheet name="Dominion2008V2020" sheetId="127" r:id="rId1"/>
  </sheets>
  <definedNames>
    <definedName name="solver_adj" localSheetId="0" hidden="1">Dominion2008V2020!$F$4:$F$4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Dominion2008V2020!$E$1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27" l="1"/>
  <c r="H3055" i="127" l="1"/>
  <c r="G3055" i="127"/>
  <c r="H3054" i="127"/>
  <c r="G3054" i="127"/>
  <c r="H3053" i="127"/>
  <c r="G3053" i="127"/>
  <c r="H3052" i="127"/>
  <c r="G3052" i="127"/>
  <c r="P77" i="127" a="1"/>
  <c r="P77" i="127" s="1"/>
  <c r="P65" i="127" a="1"/>
  <c r="P65" i="127" s="1"/>
  <c r="P39" i="127"/>
  <c r="Q20" i="127" a="1"/>
  <c r="Q20" i="127" s="1"/>
  <c r="P14" i="127"/>
  <c r="H3051" i="127" l="1"/>
  <c r="G3051" i="127"/>
  <c r="H3050" i="127"/>
  <c r="G3050" i="127"/>
  <c r="H3049" i="127"/>
  <c r="G3049" i="127"/>
  <c r="H3048" i="127"/>
  <c r="G3048" i="127"/>
  <c r="H3047" i="127"/>
  <c r="G3047" i="127"/>
  <c r="H3046" i="127"/>
  <c r="G3046" i="127"/>
  <c r="H3045" i="127"/>
  <c r="G3045" i="127"/>
  <c r="H3044" i="127"/>
  <c r="G3044" i="127"/>
  <c r="H3043" i="127"/>
  <c r="G3043" i="127"/>
  <c r="H3042" i="127"/>
  <c r="G3042" i="127"/>
  <c r="H3041" i="127"/>
  <c r="G3041" i="127"/>
  <c r="H3040" i="127"/>
  <c r="G3040" i="127"/>
  <c r="H3039" i="127"/>
  <c r="G3039" i="127"/>
  <c r="H3038" i="127"/>
  <c r="G3038" i="127"/>
  <c r="H3037" i="127"/>
  <c r="G3037" i="127"/>
  <c r="H3036" i="127"/>
  <c r="G3036" i="127"/>
  <c r="H3035" i="127"/>
  <c r="G3035" i="127"/>
  <c r="H3034" i="127"/>
  <c r="G3034" i="127"/>
  <c r="H3033" i="127"/>
  <c r="G3033" i="127"/>
  <c r="H3032" i="127"/>
  <c r="G3032" i="127"/>
  <c r="H3031" i="127"/>
  <c r="G3031" i="127"/>
  <c r="H3030" i="127"/>
  <c r="G3030" i="127"/>
  <c r="H3029" i="127"/>
  <c r="G3029" i="127"/>
  <c r="H3028" i="127"/>
  <c r="G3028" i="127"/>
  <c r="H3027" i="127"/>
  <c r="G3027" i="127"/>
  <c r="H3026" i="127"/>
  <c r="G3026" i="127"/>
  <c r="H3025" i="127"/>
  <c r="G3025" i="127"/>
  <c r="H3024" i="127"/>
  <c r="G3024" i="127"/>
  <c r="H3023" i="127"/>
  <c r="G3023" i="127"/>
  <c r="H3022" i="127"/>
  <c r="G3022" i="127"/>
  <c r="H3021" i="127"/>
  <c r="G3021" i="127"/>
  <c r="H3020" i="127"/>
  <c r="G3020" i="127"/>
  <c r="H3019" i="127"/>
  <c r="G3019" i="127"/>
  <c r="H3018" i="127"/>
  <c r="G3018" i="127"/>
  <c r="H3017" i="127"/>
  <c r="G3017" i="127"/>
  <c r="H3016" i="127"/>
  <c r="G3016" i="127"/>
  <c r="H3015" i="127"/>
  <c r="G3015" i="127"/>
  <c r="H3014" i="127"/>
  <c r="G3014" i="127"/>
  <c r="H3013" i="127"/>
  <c r="G3013" i="127"/>
  <c r="H3012" i="127"/>
  <c r="G3012" i="127"/>
  <c r="H3011" i="127"/>
  <c r="G3011" i="127"/>
  <c r="H3010" i="127"/>
  <c r="G3010" i="127"/>
  <c r="H3009" i="127"/>
  <c r="G3009" i="127"/>
  <c r="H3008" i="127"/>
  <c r="G3008" i="127"/>
  <c r="H3007" i="127"/>
  <c r="G3007" i="127"/>
  <c r="H3006" i="127"/>
  <c r="G3006" i="127"/>
  <c r="H3005" i="127"/>
  <c r="G3005" i="127"/>
  <c r="H3004" i="127"/>
  <c r="G3004" i="127"/>
  <c r="H3003" i="127"/>
  <c r="G3003" i="127"/>
  <c r="H3002" i="127"/>
  <c r="G3002" i="127"/>
  <c r="H3001" i="127"/>
  <c r="G3001" i="127"/>
  <c r="H3000" i="127"/>
  <c r="G3000" i="127"/>
  <c r="H2999" i="127"/>
  <c r="G2999" i="127"/>
  <c r="H2998" i="127"/>
  <c r="G2998" i="127"/>
  <c r="H2997" i="127"/>
  <c r="G2997" i="127"/>
  <c r="H2996" i="127"/>
  <c r="G2996" i="127"/>
  <c r="H2995" i="127"/>
  <c r="G2995" i="127"/>
  <c r="H2994" i="127"/>
  <c r="G2994" i="127"/>
  <c r="H2993" i="127"/>
  <c r="G2993" i="127"/>
  <c r="H2992" i="127"/>
  <c r="G2992" i="127"/>
  <c r="H2991" i="127"/>
  <c r="G2991" i="127"/>
  <c r="H2990" i="127"/>
  <c r="G2990" i="127"/>
  <c r="H2989" i="127"/>
  <c r="G2989" i="127"/>
  <c r="H2988" i="127"/>
  <c r="G2988" i="127"/>
  <c r="H2987" i="127"/>
  <c r="G2987" i="127"/>
  <c r="H2986" i="127"/>
  <c r="G2986" i="127"/>
  <c r="H2985" i="127"/>
  <c r="G2985" i="127"/>
  <c r="H2984" i="127"/>
  <c r="G2984" i="127"/>
  <c r="H2983" i="127"/>
  <c r="G2983" i="127"/>
  <c r="H2982" i="127"/>
  <c r="G2982" i="127"/>
  <c r="H2981" i="127"/>
  <c r="G2981" i="127"/>
  <c r="H2980" i="127"/>
  <c r="G2980" i="127"/>
  <c r="H2979" i="127"/>
  <c r="G2979" i="127"/>
  <c r="H2978" i="127"/>
  <c r="G2978" i="127"/>
  <c r="H2977" i="127"/>
  <c r="G2977" i="127"/>
  <c r="H2976" i="127"/>
  <c r="G2976" i="127"/>
  <c r="H2975" i="127"/>
  <c r="G2975" i="127"/>
  <c r="H2974" i="127"/>
  <c r="G2974" i="127"/>
  <c r="H2973" i="127"/>
  <c r="G2973" i="127"/>
  <c r="H2972" i="127"/>
  <c r="G2972" i="127"/>
  <c r="H2971" i="127"/>
  <c r="G2971" i="127"/>
  <c r="H2970" i="127"/>
  <c r="G2970" i="127"/>
  <c r="H2969" i="127"/>
  <c r="G2969" i="127"/>
  <c r="H2968" i="127"/>
  <c r="G2968" i="127"/>
  <c r="H2967" i="127"/>
  <c r="G2967" i="127"/>
  <c r="H2966" i="127"/>
  <c r="G2966" i="127"/>
  <c r="H2965" i="127"/>
  <c r="G2965" i="127"/>
  <c r="H2964" i="127"/>
  <c r="G2964" i="127"/>
  <c r="H2963" i="127"/>
  <c r="G2963" i="127"/>
  <c r="H2962" i="127"/>
  <c r="G2962" i="127"/>
  <c r="H2961" i="127"/>
  <c r="G2961" i="127"/>
  <c r="H2960" i="127"/>
  <c r="G2960" i="127"/>
  <c r="H2959" i="127"/>
  <c r="G2959" i="127"/>
  <c r="H2958" i="127"/>
  <c r="G2958" i="127"/>
  <c r="H2957" i="127"/>
  <c r="G2957" i="127"/>
  <c r="H2956" i="127"/>
  <c r="G2956" i="127"/>
  <c r="H2955" i="127"/>
  <c r="G2955" i="127"/>
  <c r="H2954" i="127"/>
  <c r="G2954" i="127"/>
  <c r="H2953" i="127"/>
  <c r="G2953" i="127"/>
  <c r="H2952" i="127"/>
  <c r="G2952" i="127"/>
  <c r="H2951" i="127"/>
  <c r="G2951" i="127"/>
  <c r="H2950" i="127"/>
  <c r="G2950" i="127"/>
  <c r="H2949" i="127"/>
  <c r="G2949" i="127"/>
  <c r="H2948" i="127"/>
  <c r="G2948" i="127"/>
  <c r="H2947" i="127"/>
  <c r="G2947" i="127"/>
  <c r="H2946" i="127"/>
  <c r="G2946" i="127"/>
  <c r="H2945" i="127"/>
  <c r="G2945" i="127"/>
  <c r="H2944" i="127"/>
  <c r="G2944" i="127"/>
  <c r="H2943" i="127"/>
  <c r="G2943" i="127"/>
  <c r="H2942" i="127"/>
  <c r="G2942" i="127"/>
  <c r="H2941" i="127"/>
  <c r="G2941" i="127"/>
  <c r="H2940" i="127"/>
  <c r="G2940" i="127"/>
  <c r="H2939" i="127"/>
  <c r="G2939" i="127"/>
  <c r="H2938" i="127"/>
  <c r="G2938" i="127"/>
  <c r="H2937" i="127"/>
  <c r="G2937" i="127"/>
  <c r="H2936" i="127"/>
  <c r="G2936" i="127"/>
  <c r="H2935" i="127"/>
  <c r="G2935" i="127"/>
  <c r="H2934" i="127"/>
  <c r="G2934" i="127"/>
  <c r="H2933" i="127"/>
  <c r="G2933" i="127"/>
  <c r="H2932" i="127"/>
  <c r="G2932" i="127"/>
  <c r="H2931" i="127"/>
  <c r="G2931" i="127"/>
  <c r="H2930" i="127"/>
  <c r="G2930" i="127"/>
  <c r="H2929" i="127"/>
  <c r="G2929" i="127"/>
  <c r="H2928" i="127"/>
  <c r="G2928" i="127"/>
  <c r="H2927" i="127"/>
  <c r="G2927" i="127"/>
  <c r="H2926" i="127"/>
  <c r="G2926" i="127"/>
  <c r="H2925" i="127"/>
  <c r="G2925" i="127"/>
  <c r="H2924" i="127"/>
  <c r="G2924" i="127"/>
  <c r="H2923" i="127"/>
  <c r="G2923" i="127"/>
  <c r="H2922" i="127"/>
  <c r="G2922" i="127"/>
  <c r="H2921" i="127"/>
  <c r="G2921" i="127"/>
  <c r="H2920" i="127"/>
  <c r="G2920" i="127"/>
  <c r="H2919" i="127"/>
  <c r="G2919" i="127"/>
  <c r="H2918" i="127"/>
  <c r="G2918" i="127"/>
  <c r="H2917" i="127"/>
  <c r="G2917" i="127"/>
  <c r="H2916" i="127"/>
  <c r="G2916" i="127"/>
  <c r="H2915" i="127"/>
  <c r="G2915" i="127"/>
  <c r="H2914" i="127"/>
  <c r="G2914" i="127"/>
  <c r="H2913" i="127"/>
  <c r="G2913" i="127"/>
  <c r="H2912" i="127"/>
  <c r="G2912" i="127"/>
  <c r="H2911" i="127"/>
  <c r="G2911" i="127"/>
  <c r="H2910" i="127"/>
  <c r="G2910" i="127"/>
  <c r="H2909" i="127"/>
  <c r="G2909" i="127"/>
  <c r="H2908" i="127"/>
  <c r="G2908" i="127"/>
  <c r="H2907" i="127"/>
  <c r="G2907" i="127"/>
  <c r="H2906" i="127"/>
  <c r="G2906" i="127"/>
  <c r="H2905" i="127"/>
  <c r="G2905" i="127"/>
  <c r="H2904" i="127"/>
  <c r="G2904" i="127"/>
  <c r="H2903" i="127"/>
  <c r="G2903" i="127"/>
  <c r="H2902" i="127"/>
  <c r="G2902" i="127"/>
  <c r="H2901" i="127"/>
  <c r="G2901" i="127"/>
  <c r="H2900" i="127"/>
  <c r="G2900" i="127"/>
  <c r="H2899" i="127"/>
  <c r="G2899" i="127"/>
  <c r="H2898" i="127"/>
  <c r="G2898" i="127"/>
  <c r="H2897" i="127"/>
  <c r="G2897" i="127"/>
  <c r="H2896" i="127"/>
  <c r="G2896" i="127"/>
  <c r="H2895" i="127"/>
  <c r="G2895" i="127"/>
  <c r="H2894" i="127"/>
  <c r="G2894" i="127"/>
  <c r="H2893" i="127"/>
  <c r="G2893" i="127"/>
  <c r="H2892" i="127"/>
  <c r="G2892" i="127"/>
  <c r="H2891" i="127"/>
  <c r="G2891" i="127"/>
  <c r="H2890" i="127"/>
  <c r="G2890" i="127"/>
  <c r="H2889" i="127"/>
  <c r="G2889" i="127"/>
  <c r="H2888" i="127"/>
  <c r="G2888" i="127"/>
  <c r="H2887" i="127"/>
  <c r="G2887" i="127"/>
  <c r="H2886" i="127"/>
  <c r="G2886" i="127"/>
  <c r="H2885" i="127"/>
  <c r="G2885" i="127"/>
  <c r="H2884" i="127"/>
  <c r="G2884" i="127"/>
  <c r="H2883" i="127"/>
  <c r="G2883" i="127"/>
  <c r="H2882" i="127"/>
  <c r="G2882" i="127"/>
  <c r="H2881" i="127"/>
  <c r="G2881" i="127"/>
  <c r="H2880" i="127"/>
  <c r="G2880" i="127"/>
  <c r="H2879" i="127"/>
  <c r="G2879" i="127"/>
  <c r="H2878" i="127"/>
  <c r="G2878" i="127"/>
  <c r="H2877" i="127"/>
  <c r="G2877" i="127"/>
  <c r="H2876" i="127"/>
  <c r="G2876" i="127"/>
  <c r="H2875" i="127"/>
  <c r="G2875" i="127"/>
  <c r="H2874" i="127"/>
  <c r="G2874" i="127"/>
  <c r="H2873" i="127"/>
  <c r="G2873" i="127"/>
  <c r="H2872" i="127"/>
  <c r="G2872" i="127"/>
  <c r="H2871" i="127"/>
  <c r="G2871" i="127"/>
  <c r="H2870" i="127"/>
  <c r="G2870" i="127"/>
  <c r="H2869" i="127"/>
  <c r="G2869" i="127"/>
  <c r="H2868" i="127"/>
  <c r="G2868" i="127"/>
  <c r="H2867" i="127"/>
  <c r="G2867" i="127"/>
  <c r="H2866" i="127"/>
  <c r="G2866" i="127"/>
  <c r="H2865" i="127"/>
  <c r="G2865" i="127"/>
  <c r="H2864" i="127"/>
  <c r="G2864" i="127"/>
  <c r="H2863" i="127"/>
  <c r="G2863" i="127"/>
  <c r="H2862" i="127"/>
  <c r="G2862" i="127"/>
  <c r="H2861" i="127"/>
  <c r="G2861" i="127"/>
  <c r="H2860" i="127"/>
  <c r="G2860" i="127"/>
  <c r="H2859" i="127"/>
  <c r="G2859" i="127"/>
  <c r="H2858" i="127"/>
  <c r="G2858" i="127"/>
  <c r="H2857" i="127"/>
  <c r="G2857" i="127"/>
  <c r="H2856" i="127"/>
  <c r="G2856" i="127"/>
  <c r="H2855" i="127"/>
  <c r="G2855" i="127"/>
  <c r="H2854" i="127"/>
  <c r="G2854" i="127"/>
  <c r="H2853" i="127"/>
  <c r="G2853" i="127"/>
  <c r="H2852" i="127"/>
  <c r="G2852" i="127"/>
  <c r="H2851" i="127"/>
  <c r="G2851" i="127"/>
  <c r="H2850" i="127"/>
  <c r="G2850" i="127"/>
  <c r="H2849" i="127"/>
  <c r="G2849" i="127"/>
  <c r="H2848" i="127"/>
  <c r="G2848" i="127"/>
  <c r="H2847" i="127"/>
  <c r="G2847" i="127"/>
  <c r="H2846" i="127"/>
  <c r="G2846" i="127"/>
  <c r="H2845" i="127"/>
  <c r="G2845" i="127"/>
  <c r="H2844" i="127"/>
  <c r="G2844" i="127"/>
  <c r="H2843" i="127"/>
  <c r="G2843" i="127"/>
  <c r="H2842" i="127"/>
  <c r="G2842" i="127"/>
  <c r="H2841" i="127"/>
  <c r="G2841" i="127"/>
  <c r="H2840" i="127"/>
  <c r="G2840" i="127"/>
  <c r="H2839" i="127"/>
  <c r="G2839" i="127"/>
  <c r="H2838" i="127"/>
  <c r="G2838" i="127"/>
  <c r="H2837" i="127"/>
  <c r="G2837" i="127"/>
  <c r="H2836" i="127"/>
  <c r="G2836" i="127"/>
  <c r="H2835" i="127"/>
  <c r="G2835" i="127"/>
  <c r="H2834" i="127"/>
  <c r="G2834" i="127"/>
  <c r="H2833" i="127"/>
  <c r="G2833" i="127"/>
  <c r="H2832" i="127"/>
  <c r="G2832" i="127"/>
  <c r="H2831" i="127"/>
  <c r="G2831" i="127"/>
  <c r="H2830" i="127"/>
  <c r="G2830" i="127"/>
  <c r="H2829" i="127"/>
  <c r="G2829" i="127"/>
  <c r="H2828" i="127"/>
  <c r="G2828" i="127"/>
  <c r="H2827" i="127"/>
  <c r="G2827" i="127"/>
  <c r="H2826" i="127"/>
  <c r="G2826" i="127"/>
  <c r="H2825" i="127"/>
  <c r="G2825" i="127"/>
  <c r="H2824" i="127"/>
  <c r="G2824" i="127"/>
  <c r="H2823" i="127"/>
  <c r="G2823" i="127"/>
  <c r="H2822" i="127"/>
  <c r="G2822" i="127"/>
  <c r="H2821" i="127"/>
  <c r="G2821" i="127"/>
  <c r="H2820" i="127"/>
  <c r="G2820" i="127"/>
  <c r="H2819" i="127"/>
  <c r="G2819" i="127"/>
  <c r="H2818" i="127"/>
  <c r="G2818" i="127"/>
  <c r="H2817" i="127"/>
  <c r="G2817" i="127"/>
  <c r="H2816" i="127"/>
  <c r="G2816" i="127"/>
  <c r="H2815" i="127"/>
  <c r="G2815" i="127"/>
  <c r="H2814" i="127"/>
  <c r="G2814" i="127"/>
  <c r="H2813" i="127"/>
  <c r="G2813" i="127"/>
  <c r="H2812" i="127"/>
  <c r="G2812" i="127"/>
  <c r="H2811" i="127"/>
  <c r="G2811" i="127"/>
  <c r="H2810" i="127"/>
  <c r="G2810" i="127"/>
  <c r="H2809" i="127"/>
  <c r="G2809" i="127"/>
  <c r="H2808" i="127"/>
  <c r="G2808" i="127"/>
  <c r="H2807" i="127"/>
  <c r="G2807" i="127"/>
  <c r="H2806" i="127"/>
  <c r="G2806" i="127"/>
  <c r="H2805" i="127"/>
  <c r="G2805" i="127"/>
  <c r="H2804" i="127"/>
  <c r="G2804" i="127"/>
  <c r="H2803" i="127"/>
  <c r="G2803" i="127"/>
  <c r="H2802" i="127"/>
  <c r="G2802" i="127"/>
  <c r="H2801" i="127"/>
  <c r="G2801" i="127"/>
  <c r="H2800" i="127"/>
  <c r="G2800" i="127"/>
  <c r="H2799" i="127"/>
  <c r="G2799" i="127"/>
  <c r="H2798" i="127"/>
  <c r="G2798" i="127"/>
  <c r="H2797" i="127"/>
  <c r="G2797" i="127"/>
  <c r="H2796" i="127"/>
  <c r="G2796" i="127"/>
  <c r="H2795" i="127"/>
  <c r="G2795" i="127"/>
  <c r="H2794" i="127"/>
  <c r="G2794" i="127"/>
  <c r="H2793" i="127"/>
  <c r="G2793" i="127"/>
  <c r="H2792" i="127"/>
  <c r="G2792" i="127"/>
  <c r="H2791" i="127"/>
  <c r="G2791" i="127"/>
  <c r="H2790" i="127"/>
  <c r="G2790" i="127"/>
  <c r="H2789" i="127"/>
  <c r="G2789" i="127"/>
  <c r="H2788" i="127"/>
  <c r="G2788" i="127"/>
  <c r="H2787" i="127"/>
  <c r="G2787" i="127"/>
  <c r="H2786" i="127"/>
  <c r="G2786" i="127"/>
  <c r="H2785" i="127"/>
  <c r="G2785" i="127"/>
  <c r="H2784" i="127"/>
  <c r="G2784" i="127"/>
  <c r="H2783" i="127"/>
  <c r="G2783" i="127"/>
  <c r="H2782" i="127"/>
  <c r="G2782" i="127"/>
  <c r="H2781" i="127"/>
  <c r="G2781" i="127"/>
  <c r="H2780" i="127"/>
  <c r="G2780" i="127"/>
  <c r="H2779" i="127"/>
  <c r="G2779" i="127"/>
  <c r="H2778" i="127"/>
  <c r="G2778" i="127"/>
  <c r="H2777" i="127"/>
  <c r="G2777" i="127"/>
  <c r="H2776" i="127"/>
  <c r="G2776" i="127"/>
  <c r="H2775" i="127"/>
  <c r="G2775" i="127"/>
  <c r="H2774" i="127"/>
  <c r="G2774" i="127"/>
  <c r="H2773" i="127"/>
  <c r="G2773" i="127"/>
  <c r="H2772" i="127"/>
  <c r="G2772" i="127"/>
  <c r="H2771" i="127"/>
  <c r="G2771" i="127"/>
  <c r="H2770" i="127"/>
  <c r="G2770" i="127"/>
  <c r="H2769" i="127"/>
  <c r="G2769" i="127"/>
  <c r="H2768" i="127"/>
  <c r="G2768" i="127"/>
  <c r="H2767" i="127"/>
  <c r="G2767" i="127"/>
  <c r="H2766" i="127"/>
  <c r="G2766" i="127"/>
  <c r="H2765" i="127"/>
  <c r="G2765" i="127"/>
  <c r="H2764" i="127"/>
  <c r="G2764" i="127"/>
  <c r="H2763" i="127"/>
  <c r="G2763" i="127"/>
  <c r="H2762" i="127"/>
  <c r="G2762" i="127"/>
  <c r="H2761" i="127"/>
  <c r="G2761" i="127"/>
  <c r="H2760" i="127"/>
  <c r="G2760" i="127"/>
  <c r="H2759" i="127"/>
  <c r="G2759" i="127"/>
  <c r="H2758" i="127"/>
  <c r="G2758" i="127"/>
  <c r="H2757" i="127"/>
  <c r="G2757" i="127"/>
  <c r="H2756" i="127"/>
  <c r="G2756" i="127"/>
  <c r="H2755" i="127"/>
  <c r="G2755" i="127"/>
  <c r="H2754" i="127"/>
  <c r="G2754" i="127"/>
  <c r="H2753" i="127"/>
  <c r="G2753" i="127"/>
  <c r="H2752" i="127"/>
  <c r="G2752" i="127"/>
  <c r="H2751" i="127"/>
  <c r="G2751" i="127"/>
  <c r="H2750" i="127"/>
  <c r="G2750" i="127"/>
  <c r="H2749" i="127"/>
  <c r="G2749" i="127"/>
  <c r="H2748" i="127"/>
  <c r="G2748" i="127"/>
  <c r="H2747" i="127"/>
  <c r="G2747" i="127"/>
  <c r="H2746" i="127"/>
  <c r="G2746" i="127"/>
  <c r="H2745" i="127"/>
  <c r="G2745" i="127"/>
  <c r="H2744" i="127"/>
  <c r="G2744" i="127"/>
  <c r="H2743" i="127"/>
  <c r="G2743" i="127"/>
  <c r="H2742" i="127"/>
  <c r="G2742" i="127"/>
  <c r="H2741" i="127"/>
  <c r="G2741" i="127"/>
  <c r="H2740" i="127"/>
  <c r="G2740" i="127"/>
  <c r="H2739" i="127"/>
  <c r="G2739" i="127"/>
  <c r="H2738" i="127"/>
  <c r="G2738" i="127"/>
  <c r="H2737" i="127"/>
  <c r="G2737" i="127"/>
  <c r="H2736" i="127"/>
  <c r="G2736" i="127"/>
  <c r="H2735" i="127"/>
  <c r="G2735" i="127"/>
  <c r="H2734" i="127"/>
  <c r="G2734" i="127"/>
  <c r="H2733" i="127"/>
  <c r="G2733" i="127"/>
  <c r="H2732" i="127"/>
  <c r="G2732" i="127"/>
  <c r="H2731" i="127"/>
  <c r="G2731" i="127"/>
  <c r="H2730" i="127"/>
  <c r="G2730" i="127"/>
  <c r="H2729" i="127"/>
  <c r="G2729" i="127"/>
  <c r="H2728" i="127"/>
  <c r="G2728" i="127"/>
  <c r="H2727" i="127"/>
  <c r="G2727" i="127"/>
  <c r="H2726" i="127"/>
  <c r="G2726" i="127"/>
  <c r="H2725" i="127"/>
  <c r="G2725" i="127"/>
  <c r="H2724" i="127"/>
  <c r="G2724" i="127"/>
  <c r="H2723" i="127"/>
  <c r="G2723" i="127"/>
  <c r="H2722" i="127"/>
  <c r="G2722" i="127"/>
  <c r="H2721" i="127"/>
  <c r="G2721" i="127"/>
  <c r="H2720" i="127"/>
  <c r="G2720" i="127"/>
  <c r="H2719" i="127"/>
  <c r="G2719" i="127"/>
  <c r="H2718" i="127"/>
  <c r="G2718" i="127"/>
  <c r="H2717" i="127"/>
  <c r="G2717" i="127"/>
  <c r="H2716" i="127"/>
  <c r="G2716" i="127"/>
  <c r="H2715" i="127"/>
  <c r="G2715" i="127"/>
  <c r="H2714" i="127"/>
  <c r="G2714" i="127"/>
  <c r="H2713" i="127"/>
  <c r="G2713" i="127"/>
  <c r="H2712" i="127"/>
  <c r="G2712" i="127"/>
  <c r="H2711" i="127"/>
  <c r="G2711" i="127"/>
  <c r="H2710" i="127"/>
  <c r="G2710" i="127"/>
  <c r="H2709" i="127"/>
  <c r="G2709" i="127"/>
  <c r="H2708" i="127"/>
  <c r="G2708" i="127"/>
  <c r="H2707" i="127"/>
  <c r="G2707" i="127"/>
  <c r="H2706" i="127"/>
  <c r="G2706" i="127"/>
  <c r="H2705" i="127"/>
  <c r="G2705" i="127"/>
  <c r="H2704" i="127"/>
  <c r="G2704" i="127"/>
  <c r="H2703" i="127"/>
  <c r="G2703" i="127"/>
  <c r="H2702" i="127"/>
  <c r="G2702" i="127"/>
  <c r="H2701" i="127"/>
  <c r="G2701" i="127"/>
  <c r="H2700" i="127"/>
  <c r="G2700" i="127"/>
  <c r="H2699" i="127"/>
  <c r="G2699" i="127"/>
  <c r="H2698" i="127"/>
  <c r="G2698" i="127"/>
  <c r="H2697" i="127"/>
  <c r="G2697" i="127"/>
  <c r="H2696" i="127"/>
  <c r="G2696" i="127"/>
  <c r="H2695" i="127"/>
  <c r="G2695" i="127"/>
  <c r="H2694" i="127"/>
  <c r="G2694" i="127"/>
  <c r="H2693" i="127"/>
  <c r="G2693" i="127"/>
  <c r="H2692" i="127"/>
  <c r="G2692" i="127"/>
  <c r="H2691" i="127"/>
  <c r="G2691" i="127"/>
  <c r="H2690" i="127"/>
  <c r="G2690" i="127"/>
  <c r="H2689" i="127"/>
  <c r="G2689" i="127"/>
  <c r="H2688" i="127"/>
  <c r="G2688" i="127"/>
  <c r="H2687" i="127"/>
  <c r="G2687" i="127"/>
  <c r="H2686" i="127"/>
  <c r="G2686" i="127"/>
  <c r="H2685" i="127"/>
  <c r="G2685" i="127"/>
  <c r="H2684" i="127"/>
  <c r="G2684" i="127"/>
  <c r="H2683" i="127"/>
  <c r="G2683" i="127"/>
  <c r="H2682" i="127"/>
  <c r="G2682" i="127"/>
  <c r="H2681" i="127"/>
  <c r="G2681" i="127"/>
  <c r="H2680" i="127"/>
  <c r="G2680" i="127"/>
  <c r="H2679" i="127"/>
  <c r="G2679" i="127"/>
  <c r="H2678" i="127"/>
  <c r="G2678" i="127"/>
  <c r="H2677" i="127"/>
  <c r="G2677" i="127"/>
  <c r="H2676" i="127"/>
  <c r="G2676" i="127"/>
  <c r="H2675" i="127"/>
  <c r="G2675" i="127"/>
  <c r="H2674" i="127"/>
  <c r="G2674" i="127"/>
  <c r="H2673" i="127"/>
  <c r="G2673" i="127"/>
  <c r="H2672" i="127"/>
  <c r="G2672" i="127"/>
  <c r="H2671" i="127"/>
  <c r="G2671" i="127"/>
  <c r="H2670" i="127"/>
  <c r="G2670" i="127"/>
  <c r="H2669" i="127"/>
  <c r="G2669" i="127"/>
  <c r="H2668" i="127"/>
  <c r="G2668" i="127"/>
  <c r="H2667" i="127"/>
  <c r="G2667" i="127"/>
  <c r="H2666" i="127"/>
  <c r="G2666" i="127"/>
  <c r="H2665" i="127"/>
  <c r="G2665" i="127"/>
  <c r="H2664" i="127"/>
  <c r="G2664" i="127"/>
  <c r="H2663" i="127"/>
  <c r="G2663" i="127"/>
  <c r="H2662" i="127"/>
  <c r="G2662" i="127"/>
  <c r="H2661" i="127"/>
  <c r="G2661" i="127"/>
  <c r="H2660" i="127"/>
  <c r="G2660" i="127"/>
  <c r="H2659" i="127"/>
  <c r="G2659" i="127"/>
  <c r="H2658" i="127"/>
  <c r="G2658" i="127"/>
  <c r="H2657" i="127"/>
  <c r="G2657" i="127"/>
  <c r="H2656" i="127"/>
  <c r="G2656" i="127"/>
  <c r="H2655" i="127"/>
  <c r="G2655" i="127"/>
  <c r="H2654" i="127"/>
  <c r="G2654" i="127"/>
  <c r="H2653" i="127"/>
  <c r="G2653" i="127"/>
  <c r="H2652" i="127"/>
  <c r="G2652" i="127"/>
  <c r="H2651" i="127"/>
  <c r="G2651" i="127"/>
  <c r="H2650" i="127"/>
  <c r="G2650" i="127"/>
  <c r="H2649" i="127"/>
  <c r="G2649" i="127"/>
  <c r="H2648" i="127"/>
  <c r="G2648" i="127"/>
  <c r="H2647" i="127"/>
  <c r="G2647" i="127"/>
  <c r="H2646" i="127"/>
  <c r="G2646" i="127"/>
  <c r="H2645" i="127"/>
  <c r="G2645" i="127"/>
  <c r="H2644" i="127"/>
  <c r="G2644" i="127"/>
  <c r="H2643" i="127"/>
  <c r="G2643" i="127"/>
  <c r="H2642" i="127"/>
  <c r="G2642" i="127"/>
  <c r="H2641" i="127"/>
  <c r="G2641" i="127"/>
  <c r="H2640" i="127"/>
  <c r="G2640" i="127"/>
  <c r="H2639" i="127"/>
  <c r="G2639" i="127"/>
  <c r="H2638" i="127"/>
  <c r="G2638" i="127"/>
  <c r="H2637" i="127"/>
  <c r="G2637" i="127"/>
  <c r="H2636" i="127"/>
  <c r="G2636" i="127"/>
  <c r="H2635" i="127"/>
  <c r="G2635" i="127"/>
  <c r="H2634" i="127"/>
  <c r="G2634" i="127"/>
  <c r="H2633" i="127"/>
  <c r="G2633" i="127"/>
  <c r="H2632" i="127"/>
  <c r="G2632" i="127"/>
  <c r="H2631" i="127"/>
  <c r="G2631" i="127"/>
  <c r="H2630" i="127"/>
  <c r="G2630" i="127"/>
  <c r="H2629" i="127"/>
  <c r="G2629" i="127"/>
  <c r="H2628" i="127"/>
  <c r="G2628" i="127"/>
  <c r="H2627" i="127"/>
  <c r="G2627" i="127"/>
  <c r="H2626" i="127"/>
  <c r="G2626" i="127"/>
  <c r="H2625" i="127"/>
  <c r="G2625" i="127"/>
  <c r="H2624" i="127"/>
  <c r="G2624" i="127"/>
  <c r="H2623" i="127"/>
  <c r="G2623" i="127"/>
  <c r="H2622" i="127"/>
  <c r="G2622" i="127"/>
  <c r="H2621" i="127"/>
  <c r="G2621" i="127"/>
  <c r="H2620" i="127"/>
  <c r="G2620" i="127"/>
  <c r="H2619" i="127"/>
  <c r="G2619" i="127"/>
  <c r="H2618" i="127"/>
  <c r="G2618" i="127"/>
  <c r="H2617" i="127"/>
  <c r="G2617" i="127"/>
  <c r="H2616" i="127"/>
  <c r="G2616" i="127"/>
  <c r="H2615" i="127"/>
  <c r="G2615" i="127"/>
  <c r="H2614" i="127"/>
  <c r="G2614" i="127"/>
  <c r="H2613" i="127"/>
  <c r="G2613" i="127"/>
  <c r="H2612" i="127"/>
  <c r="G2612" i="127"/>
  <c r="H2611" i="127"/>
  <c r="G2611" i="127"/>
  <c r="H2610" i="127"/>
  <c r="G2610" i="127"/>
  <c r="H2609" i="127"/>
  <c r="G2609" i="127"/>
  <c r="H2608" i="127"/>
  <c r="G2608" i="127"/>
  <c r="H2607" i="127"/>
  <c r="G2607" i="127"/>
  <c r="H2606" i="127"/>
  <c r="G2606" i="127"/>
  <c r="H2605" i="127"/>
  <c r="G2605" i="127"/>
  <c r="H2604" i="127"/>
  <c r="G2604" i="127"/>
  <c r="H2603" i="127"/>
  <c r="G2603" i="127"/>
  <c r="H2602" i="127"/>
  <c r="G2602" i="127"/>
  <c r="H2601" i="127"/>
  <c r="G2601" i="127"/>
  <c r="H2600" i="127"/>
  <c r="G2600" i="127"/>
  <c r="H2599" i="127"/>
  <c r="G2599" i="127"/>
  <c r="H2598" i="127"/>
  <c r="G2598" i="127"/>
  <c r="H2597" i="127"/>
  <c r="G2597" i="127"/>
  <c r="H2596" i="127"/>
  <c r="G2596" i="127"/>
  <c r="H2595" i="127"/>
  <c r="G2595" i="127"/>
  <c r="H2594" i="127"/>
  <c r="G2594" i="127"/>
  <c r="H2593" i="127"/>
  <c r="G2593" i="127"/>
  <c r="H2592" i="127"/>
  <c r="G2592" i="127"/>
  <c r="H2591" i="127"/>
  <c r="G2591" i="127"/>
  <c r="H2590" i="127"/>
  <c r="G2590" i="127"/>
  <c r="H2589" i="127"/>
  <c r="G2589" i="127"/>
  <c r="H2588" i="127"/>
  <c r="G2588" i="127"/>
  <c r="H2587" i="127"/>
  <c r="G2587" i="127"/>
  <c r="H2586" i="127"/>
  <c r="G2586" i="127"/>
  <c r="H2585" i="127"/>
  <c r="G2585" i="127"/>
  <c r="H2584" i="127"/>
  <c r="G2584" i="127"/>
  <c r="H2583" i="127"/>
  <c r="G2583" i="127"/>
  <c r="H2582" i="127"/>
  <c r="G2582" i="127"/>
  <c r="H2581" i="127"/>
  <c r="G2581" i="127"/>
  <c r="H2580" i="127"/>
  <c r="G2580" i="127"/>
  <c r="H2579" i="127"/>
  <c r="G2579" i="127"/>
  <c r="H2578" i="127"/>
  <c r="G2578" i="127"/>
  <c r="H2577" i="127"/>
  <c r="G2577" i="127"/>
  <c r="H2576" i="127"/>
  <c r="G2576" i="127"/>
  <c r="H2575" i="127"/>
  <c r="G2575" i="127"/>
  <c r="H2574" i="127"/>
  <c r="G2574" i="127"/>
  <c r="H2573" i="127"/>
  <c r="G2573" i="127"/>
  <c r="H2572" i="127"/>
  <c r="G2572" i="127"/>
  <c r="H2571" i="127"/>
  <c r="G2571" i="127"/>
  <c r="H2570" i="127"/>
  <c r="G2570" i="127"/>
  <c r="H2569" i="127"/>
  <c r="G2569" i="127"/>
  <c r="H2568" i="127"/>
  <c r="G2568" i="127"/>
  <c r="H2567" i="127"/>
  <c r="G2567" i="127"/>
  <c r="H2566" i="127"/>
  <c r="G2566" i="127"/>
  <c r="H2565" i="127"/>
  <c r="G2565" i="127"/>
  <c r="H2564" i="127"/>
  <c r="G2564" i="127"/>
  <c r="H2563" i="127"/>
  <c r="G2563" i="127"/>
  <c r="H2562" i="127"/>
  <c r="G2562" i="127"/>
  <c r="H2561" i="127"/>
  <c r="G2561" i="127"/>
  <c r="H2560" i="127"/>
  <c r="G2560" i="127"/>
  <c r="H2559" i="127"/>
  <c r="G2559" i="127"/>
  <c r="H2558" i="127"/>
  <c r="G2558" i="127"/>
  <c r="H2557" i="127"/>
  <c r="G2557" i="127"/>
  <c r="H2556" i="127"/>
  <c r="G2556" i="127"/>
  <c r="H2555" i="127"/>
  <c r="G2555" i="127"/>
  <c r="H2554" i="127"/>
  <c r="G2554" i="127"/>
  <c r="H2553" i="127"/>
  <c r="G2553" i="127"/>
  <c r="H2552" i="127"/>
  <c r="G2552" i="127"/>
  <c r="H2551" i="127"/>
  <c r="G2551" i="127"/>
  <c r="H2550" i="127"/>
  <c r="G2550" i="127"/>
  <c r="H2549" i="127"/>
  <c r="G2549" i="127"/>
  <c r="H2548" i="127"/>
  <c r="G2548" i="127"/>
  <c r="H2547" i="127"/>
  <c r="G2547" i="127"/>
  <c r="H2546" i="127"/>
  <c r="G2546" i="127"/>
  <c r="H2545" i="127"/>
  <c r="G2545" i="127"/>
  <c r="H2544" i="127"/>
  <c r="G2544" i="127"/>
  <c r="H2543" i="127"/>
  <c r="G2543" i="127"/>
  <c r="H2542" i="127"/>
  <c r="G2542" i="127"/>
  <c r="H2541" i="127"/>
  <c r="G2541" i="127"/>
  <c r="H2540" i="127"/>
  <c r="G2540" i="127"/>
  <c r="H2539" i="127"/>
  <c r="G2539" i="127"/>
  <c r="H2538" i="127"/>
  <c r="G2538" i="127"/>
  <c r="H2537" i="127"/>
  <c r="G2537" i="127"/>
  <c r="H2536" i="127"/>
  <c r="G2536" i="127"/>
  <c r="H2535" i="127"/>
  <c r="G2535" i="127"/>
  <c r="H2534" i="127"/>
  <c r="G2534" i="127"/>
  <c r="H2533" i="127"/>
  <c r="G2533" i="127"/>
  <c r="H2532" i="127"/>
  <c r="G2532" i="127"/>
  <c r="H2531" i="127"/>
  <c r="G2531" i="127"/>
  <c r="H2530" i="127"/>
  <c r="G2530" i="127"/>
  <c r="H2529" i="127"/>
  <c r="G2529" i="127"/>
  <c r="H2528" i="127"/>
  <c r="G2528" i="127"/>
  <c r="H2527" i="127"/>
  <c r="G2527" i="127"/>
  <c r="H2526" i="127"/>
  <c r="G2526" i="127"/>
  <c r="H2525" i="127"/>
  <c r="G2525" i="127"/>
  <c r="H2524" i="127"/>
  <c r="G2524" i="127"/>
  <c r="H2523" i="127"/>
  <c r="G2523" i="127"/>
  <c r="H2522" i="127"/>
  <c r="G2522" i="127"/>
  <c r="H2521" i="127"/>
  <c r="G2521" i="127"/>
  <c r="H2520" i="127"/>
  <c r="G2520" i="127"/>
  <c r="H2519" i="127"/>
  <c r="G2519" i="127"/>
  <c r="H2518" i="127"/>
  <c r="G2518" i="127"/>
  <c r="H2517" i="127"/>
  <c r="G2517" i="127"/>
  <c r="H2516" i="127"/>
  <c r="G2516" i="127"/>
  <c r="H2515" i="127"/>
  <c r="G2515" i="127"/>
  <c r="H2514" i="127"/>
  <c r="G2514" i="127"/>
  <c r="H2513" i="127"/>
  <c r="G2513" i="127"/>
  <c r="H2512" i="127"/>
  <c r="G2512" i="127"/>
  <c r="H2511" i="127"/>
  <c r="G2511" i="127"/>
  <c r="H2510" i="127"/>
  <c r="G2510" i="127"/>
  <c r="H2509" i="127"/>
  <c r="G2509" i="127"/>
  <c r="H2508" i="127"/>
  <c r="G2508" i="127"/>
  <c r="H2507" i="127"/>
  <c r="G2507" i="127"/>
  <c r="H2506" i="127"/>
  <c r="G2506" i="127"/>
  <c r="H2505" i="127"/>
  <c r="G2505" i="127"/>
  <c r="H2504" i="127"/>
  <c r="G2504" i="127"/>
  <c r="H2503" i="127"/>
  <c r="G2503" i="127"/>
  <c r="H2502" i="127"/>
  <c r="G2502" i="127"/>
  <c r="H2501" i="127"/>
  <c r="G2501" i="127"/>
  <c r="H2500" i="127"/>
  <c r="G2500" i="127"/>
  <c r="H2499" i="127"/>
  <c r="G2499" i="127"/>
  <c r="H2498" i="127"/>
  <c r="G2498" i="127"/>
  <c r="H2497" i="127"/>
  <c r="G2497" i="127"/>
  <c r="H2496" i="127"/>
  <c r="G2496" i="127"/>
  <c r="H2495" i="127"/>
  <c r="G2495" i="127"/>
  <c r="H2494" i="127"/>
  <c r="G2494" i="127"/>
  <c r="H2493" i="127"/>
  <c r="G2493" i="127"/>
  <c r="H2492" i="127"/>
  <c r="G2492" i="127"/>
  <c r="H2491" i="127"/>
  <c r="G2491" i="127"/>
  <c r="H2490" i="127"/>
  <c r="G2490" i="127"/>
  <c r="H2489" i="127"/>
  <c r="G2489" i="127"/>
  <c r="H2488" i="127"/>
  <c r="G2488" i="127"/>
  <c r="H2487" i="127"/>
  <c r="G2487" i="127"/>
  <c r="H2486" i="127"/>
  <c r="G2486" i="127"/>
  <c r="H2485" i="127"/>
  <c r="G2485" i="127"/>
  <c r="H2484" i="127"/>
  <c r="G2484" i="127"/>
  <c r="H2483" i="127"/>
  <c r="G2483" i="127"/>
  <c r="H2482" i="127"/>
  <c r="G2482" i="127"/>
  <c r="H2481" i="127"/>
  <c r="G2481" i="127"/>
  <c r="H2480" i="127"/>
  <c r="G2480" i="127"/>
  <c r="H2479" i="127"/>
  <c r="G2479" i="127"/>
  <c r="H2478" i="127"/>
  <c r="G2478" i="127"/>
  <c r="H2477" i="127"/>
  <c r="G2477" i="127"/>
  <c r="H2476" i="127"/>
  <c r="G2476" i="127"/>
  <c r="H2475" i="127"/>
  <c r="G2475" i="127"/>
  <c r="H2474" i="127"/>
  <c r="G2474" i="127"/>
  <c r="H2473" i="127"/>
  <c r="G2473" i="127"/>
  <c r="H2472" i="127"/>
  <c r="G2472" i="127"/>
  <c r="H2471" i="127"/>
  <c r="G2471" i="127"/>
  <c r="H2470" i="127"/>
  <c r="G2470" i="127"/>
  <c r="H2469" i="127"/>
  <c r="G2469" i="127"/>
  <c r="H2468" i="127"/>
  <c r="G2468" i="127"/>
  <c r="H2467" i="127"/>
  <c r="G2467" i="127"/>
  <c r="H2466" i="127"/>
  <c r="G2466" i="127"/>
  <c r="H2465" i="127"/>
  <c r="G2465" i="127"/>
  <c r="H2464" i="127"/>
  <c r="G2464" i="127"/>
  <c r="H2463" i="127"/>
  <c r="G2463" i="127"/>
  <c r="H2462" i="127"/>
  <c r="G2462" i="127"/>
  <c r="H2461" i="127"/>
  <c r="G2461" i="127"/>
  <c r="H2460" i="127"/>
  <c r="G2460" i="127"/>
  <c r="H2459" i="127"/>
  <c r="G2459" i="127"/>
  <c r="H2458" i="127"/>
  <c r="G2458" i="127"/>
  <c r="H2457" i="127"/>
  <c r="G2457" i="127"/>
  <c r="H2456" i="127"/>
  <c r="G2456" i="127"/>
  <c r="H2455" i="127"/>
  <c r="G2455" i="127"/>
  <c r="H2454" i="127"/>
  <c r="G2454" i="127"/>
  <c r="H2453" i="127"/>
  <c r="G2453" i="127"/>
  <c r="H2452" i="127"/>
  <c r="G2452" i="127"/>
  <c r="H2451" i="127"/>
  <c r="G2451" i="127"/>
  <c r="H2450" i="127"/>
  <c r="G2450" i="127"/>
  <c r="H2449" i="127"/>
  <c r="G2449" i="127"/>
  <c r="H2448" i="127"/>
  <c r="G2448" i="127"/>
  <c r="H2447" i="127"/>
  <c r="G2447" i="127"/>
  <c r="H2446" i="127"/>
  <c r="G2446" i="127"/>
  <c r="H2445" i="127"/>
  <c r="G2445" i="127"/>
  <c r="H2444" i="127"/>
  <c r="G2444" i="127"/>
  <c r="H2443" i="127"/>
  <c r="G2443" i="127"/>
  <c r="H2442" i="127"/>
  <c r="G2442" i="127"/>
  <c r="H2441" i="127"/>
  <c r="G2441" i="127"/>
  <c r="H2440" i="127"/>
  <c r="G2440" i="127"/>
  <c r="H2439" i="127"/>
  <c r="G2439" i="127"/>
  <c r="H2438" i="127"/>
  <c r="G2438" i="127"/>
  <c r="H2437" i="127"/>
  <c r="G2437" i="127"/>
  <c r="H2436" i="127"/>
  <c r="G2436" i="127"/>
  <c r="H2435" i="127"/>
  <c r="G2435" i="127"/>
  <c r="H2434" i="127"/>
  <c r="G2434" i="127"/>
  <c r="H2433" i="127"/>
  <c r="G2433" i="127"/>
  <c r="H2432" i="127"/>
  <c r="G2432" i="127"/>
  <c r="H2431" i="127"/>
  <c r="G2431" i="127"/>
  <c r="H2430" i="127"/>
  <c r="G2430" i="127"/>
  <c r="H2429" i="127"/>
  <c r="G2429" i="127"/>
  <c r="H2428" i="127"/>
  <c r="G2428" i="127"/>
  <c r="H2427" i="127"/>
  <c r="G2427" i="127"/>
  <c r="H2426" i="127"/>
  <c r="G2426" i="127"/>
  <c r="H2425" i="127"/>
  <c r="G2425" i="127"/>
  <c r="H2424" i="127"/>
  <c r="G2424" i="127"/>
  <c r="H2423" i="127"/>
  <c r="G2423" i="127"/>
  <c r="H2422" i="127"/>
  <c r="G2422" i="127"/>
  <c r="H2421" i="127"/>
  <c r="G2421" i="127"/>
  <c r="H2420" i="127"/>
  <c r="G2420" i="127"/>
  <c r="H2419" i="127"/>
  <c r="G2419" i="127"/>
  <c r="H2418" i="127"/>
  <c r="G2418" i="127"/>
  <c r="H2417" i="127"/>
  <c r="G2417" i="127"/>
  <c r="H2416" i="127"/>
  <c r="G2416" i="127"/>
  <c r="H2415" i="127"/>
  <c r="G2415" i="127"/>
  <c r="H2414" i="127"/>
  <c r="G2414" i="127"/>
  <c r="H2413" i="127"/>
  <c r="G2413" i="127"/>
  <c r="H2412" i="127"/>
  <c r="G2412" i="127"/>
  <c r="H2411" i="127"/>
  <c r="G2411" i="127"/>
  <c r="H2410" i="127"/>
  <c r="G2410" i="127"/>
  <c r="H2409" i="127"/>
  <c r="G2409" i="127"/>
  <c r="H2408" i="127"/>
  <c r="G2408" i="127"/>
  <c r="H2407" i="127"/>
  <c r="G2407" i="127"/>
  <c r="H2406" i="127"/>
  <c r="G2406" i="127"/>
  <c r="H2405" i="127"/>
  <c r="G2405" i="127"/>
  <c r="H2404" i="127"/>
  <c r="G2404" i="127"/>
  <c r="H2403" i="127"/>
  <c r="G2403" i="127"/>
  <c r="H2402" i="127"/>
  <c r="G2402" i="127"/>
  <c r="H2401" i="127"/>
  <c r="G2401" i="127"/>
  <c r="H2400" i="127"/>
  <c r="G2400" i="127"/>
  <c r="H2399" i="127"/>
  <c r="G2399" i="127"/>
  <c r="H2398" i="127"/>
  <c r="G2398" i="127"/>
  <c r="H2397" i="127"/>
  <c r="G2397" i="127"/>
  <c r="H2396" i="127"/>
  <c r="G2396" i="127"/>
  <c r="H2395" i="127"/>
  <c r="G2395" i="127"/>
  <c r="H2394" i="127"/>
  <c r="G2394" i="127"/>
  <c r="H2393" i="127"/>
  <c r="G2393" i="127"/>
  <c r="H2392" i="127"/>
  <c r="G2392" i="127"/>
  <c r="H2391" i="127"/>
  <c r="G2391" i="127"/>
  <c r="H2390" i="127"/>
  <c r="G2390" i="127"/>
  <c r="H2389" i="127"/>
  <c r="G2389" i="127"/>
  <c r="H2388" i="127"/>
  <c r="G2388" i="127"/>
  <c r="H2387" i="127"/>
  <c r="G2387" i="127"/>
  <c r="H2386" i="127"/>
  <c r="G2386" i="127"/>
  <c r="H2385" i="127"/>
  <c r="G2385" i="127"/>
  <c r="H2384" i="127"/>
  <c r="G2384" i="127"/>
  <c r="H2383" i="127"/>
  <c r="G2383" i="127"/>
  <c r="H2382" i="127"/>
  <c r="G2382" i="127"/>
  <c r="H2381" i="127"/>
  <c r="G2381" i="127"/>
  <c r="H2380" i="127"/>
  <c r="G2380" i="127"/>
  <c r="H2379" i="127"/>
  <c r="G2379" i="127"/>
  <c r="H2378" i="127"/>
  <c r="G2378" i="127"/>
  <c r="H2377" i="127"/>
  <c r="G2377" i="127"/>
  <c r="H2376" i="127"/>
  <c r="G2376" i="127"/>
  <c r="H2375" i="127"/>
  <c r="G2375" i="127"/>
  <c r="H2374" i="127"/>
  <c r="G2374" i="127"/>
  <c r="H2373" i="127"/>
  <c r="G2373" i="127"/>
  <c r="H2372" i="127"/>
  <c r="G2372" i="127"/>
  <c r="H2371" i="127"/>
  <c r="G2371" i="127"/>
  <c r="H2370" i="127"/>
  <c r="G2370" i="127"/>
  <c r="H2369" i="127"/>
  <c r="G2369" i="127"/>
  <c r="H2368" i="127"/>
  <c r="G2368" i="127"/>
  <c r="H2367" i="127"/>
  <c r="G2367" i="127"/>
  <c r="H2366" i="127"/>
  <c r="G2366" i="127"/>
  <c r="H2365" i="127"/>
  <c r="G2365" i="127"/>
  <c r="H2364" i="127"/>
  <c r="G2364" i="127"/>
  <c r="H2363" i="127"/>
  <c r="G2363" i="127"/>
  <c r="H2362" i="127"/>
  <c r="G2362" i="127"/>
  <c r="H2361" i="127"/>
  <c r="G2361" i="127"/>
  <c r="H2360" i="127"/>
  <c r="G2360" i="127"/>
  <c r="H2359" i="127"/>
  <c r="G2359" i="127"/>
  <c r="H2358" i="127"/>
  <c r="G2358" i="127"/>
  <c r="H2357" i="127"/>
  <c r="G2357" i="127"/>
  <c r="H2356" i="127"/>
  <c r="G2356" i="127"/>
  <c r="H2355" i="127"/>
  <c r="G2355" i="127"/>
  <c r="H2354" i="127"/>
  <c r="G2354" i="127"/>
  <c r="H2353" i="127"/>
  <c r="G2353" i="127"/>
  <c r="H2352" i="127"/>
  <c r="G2352" i="127"/>
  <c r="H2351" i="127"/>
  <c r="G2351" i="127"/>
  <c r="H2350" i="127"/>
  <c r="G2350" i="127"/>
  <c r="H2349" i="127"/>
  <c r="G2349" i="127"/>
  <c r="H2348" i="127"/>
  <c r="G2348" i="127"/>
  <c r="H2347" i="127"/>
  <c r="G2347" i="127"/>
  <c r="H2346" i="127"/>
  <c r="G2346" i="127"/>
  <c r="H2345" i="127"/>
  <c r="G2345" i="127"/>
  <c r="H2344" i="127"/>
  <c r="G2344" i="127"/>
  <c r="H2343" i="127"/>
  <c r="G2343" i="127"/>
  <c r="H2342" i="127"/>
  <c r="G2342" i="127"/>
  <c r="H2341" i="127"/>
  <c r="G2341" i="127"/>
  <c r="H2340" i="127"/>
  <c r="G2340" i="127"/>
  <c r="H2339" i="127"/>
  <c r="G2339" i="127"/>
  <c r="H2338" i="127"/>
  <c r="G2338" i="127"/>
  <c r="H2337" i="127"/>
  <c r="G2337" i="127"/>
  <c r="H2336" i="127"/>
  <c r="G2336" i="127"/>
  <c r="H2335" i="127"/>
  <c r="G2335" i="127"/>
  <c r="H2334" i="127"/>
  <c r="G2334" i="127"/>
  <c r="H2333" i="127"/>
  <c r="G2333" i="127"/>
  <c r="H2332" i="127"/>
  <c r="G2332" i="127"/>
  <c r="H2331" i="127"/>
  <c r="G2331" i="127"/>
  <c r="H2330" i="127"/>
  <c r="G2330" i="127"/>
  <c r="H2329" i="127"/>
  <c r="G2329" i="127"/>
  <c r="H2328" i="127"/>
  <c r="G2328" i="127"/>
  <c r="H2327" i="127"/>
  <c r="G2327" i="127"/>
  <c r="H2326" i="127"/>
  <c r="G2326" i="127"/>
  <c r="H2325" i="127"/>
  <c r="G2325" i="127"/>
  <c r="H2324" i="127"/>
  <c r="G2324" i="127"/>
  <c r="H2323" i="127"/>
  <c r="G2323" i="127"/>
  <c r="H2322" i="127"/>
  <c r="G2322" i="127"/>
  <c r="H2321" i="127"/>
  <c r="G2321" i="127"/>
  <c r="H2320" i="127"/>
  <c r="G2320" i="127"/>
  <c r="H2319" i="127"/>
  <c r="G2319" i="127"/>
  <c r="H2318" i="127"/>
  <c r="G2318" i="127"/>
  <c r="H2317" i="127"/>
  <c r="G2317" i="127"/>
  <c r="H2316" i="127"/>
  <c r="G2316" i="127"/>
  <c r="H2315" i="127"/>
  <c r="G2315" i="127"/>
  <c r="H2314" i="127"/>
  <c r="G2314" i="127"/>
  <c r="H2313" i="127"/>
  <c r="G2313" i="127"/>
  <c r="H2312" i="127"/>
  <c r="G2312" i="127"/>
  <c r="H2311" i="127"/>
  <c r="G2311" i="127"/>
  <c r="H2310" i="127"/>
  <c r="G2310" i="127"/>
  <c r="H2309" i="127"/>
  <c r="G2309" i="127"/>
  <c r="H2308" i="127"/>
  <c r="G2308" i="127"/>
  <c r="H2307" i="127"/>
  <c r="G2307" i="127"/>
  <c r="H2306" i="127"/>
  <c r="G2306" i="127"/>
  <c r="H2305" i="127"/>
  <c r="G2305" i="127"/>
  <c r="H2304" i="127"/>
  <c r="G2304" i="127"/>
  <c r="H2303" i="127"/>
  <c r="G2303" i="127"/>
  <c r="H2302" i="127"/>
  <c r="G2302" i="127"/>
  <c r="H2301" i="127"/>
  <c r="G2301" i="127"/>
  <c r="H2300" i="127"/>
  <c r="G2300" i="127"/>
  <c r="H2299" i="127"/>
  <c r="G2299" i="127"/>
  <c r="H2298" i="127"/>
  <c r="G2298" i="127"/>
  <c r="H2297" i="127"/>
  <c r="G2297" i="127"/>
  <c r="H2296" i="127"/>
  <c r="G2296" i="127"/>
  <c r="H2295" i="127"/>
  <c r="G2295" i="127"/>
  <c r="H2294" i="127"/>
  <c r="G2294" i="127"/>
  <c r="H2293" i="127"/>
  <c r="G2293" i="127"/>
  <c r="H2292" i="127"/>
  <c r="G2292" i="127"/>
  <c r="H2291" i="127"/>
  <c r="G2291" i="127"/>
  <c r="H2290" i="127"/>
  <c r="G2290" i="127"/>
  <c r="H2289" i="127"/>
  <c r="G2289" i="127"/>
  <c r="H2288" i="127"/>
  <c r="G2288" i="127"/>
  <c r="H2287" i="127"/>
  <c r="G2287" i="127"/>
  <c r="H2286" i="127"/>
  <c r="G2286" i="127"/>
  <c r="H2285" i="127"/>
  <c r="G2285" i="127"/>
  <c r="H2284" i="127"/>
  <c r="G2284" i="127"/>
  <c r="H2283" i="127"/>
  <c r="G2283" i="127"/>
  <c r="H2282" i="127"/>
  <c r="G2282" i="127"/>
  <c r="H2281" i="127"/>
  <c r="G2281" i="127"/>
  <c r="H2280" i="127"/>
  <c r="G2280" i="127"/>
  <c r="H2279" i="127"/>
  <c r="G2279" i="127"/>
  <c r="H2278" i="127"/>
  <c r="G2278" i="127"/>
  <c r="H2277" i="127"/>
  <c r="G2277" i="127"/>
  <c r="H2276" i="127"/>
  <c r="G2276" i="127"/>
  <c r="H2275" i="127"/>
  <c r="G2275" i="127"/>
  <c r="H2274" i="127"/>
  <c r="G2274" i="127"/>
  <c r="H2273" i="127"/>
  <c r="G2273" i="127"/>
  <c r="H2272" i="127"/>
  <c r="G2272" i="127"/>
  <c r="H2271" i="127"/>
  <c r="G2271" i="127"/>
  <c r="H2270" i="127"/>
  <c r="G2270" i="127"/>
  <c r="H2269" i="127"/>
  <c r="G2269" i="127"/>
  <c r="H2268" i="127"/>
  <c r="G2268" i="127"/>
  <c r="H2267" i="127"/>
  <c r="G2267" i="127"/>
  <c r="H2266" i="127"/>
  <c r="G2266" i="127"/>
  <c r="H2265" i="127"/>
  <c r="G2265" i="127"/>
  <c r="H2264" i="127"/>
  <c r="G2264" i="127"/>
  <c r="H2263" i="127"/>
  <c r="G2263" i="127"/>
  <c r="H2262" i="127"/>
  <c r="G2262" i="127"/>
  <c r="H2261" i="127"/>
  <c r="G2261" i="127"/>
  <c r="H2260" i="127"/>
  <c r="G2260" i="127"/>
  <c r="H2259" i="127"/>
  <c r="G2259" i="127"/>
  <c r="H2258" i="127"/>
  <c r="G2258" i="127"/>
  <c r="H2257" i="127"/>
  <c r="G2257" i="127"/>
  <c r="H2256" i="127"/>
  <c r="G2256" i="127"/>
  <c r="H2255" i="127"/>
  <c r="G2255" i="127"/>
  <c r="H2254" i="127"/>
  <c r="G2254" i="127"/>
  <c r="H2253" i="127"/>
  <c r="G2253" i="127"/>
  <c r="H2252" i="127"/>
  <c r="G2252" i="127"/>
  <c r="H2251" i="127"/>
  <c r="G2251" i="127"/>
  <c r="H2250" i="127"/>
  <c r="G2250" i="127"/>
  <c r="H2249" i="127"/>
  <c r="G2249" i="127"/>
  <c r="H2248" i="127"/>
  <c r="G2248" i="127"/>
  <c r="H2247" i="127"/>
  <c r="G2247" i="127"/>
  <c r="H2246" i="127"/>
  <c r="G2246" i="127"/>
  <c r="H2245" i="127"/>
  <c r="G2245" i="127"/>
  <c r="H2244" i="127"/>
  <c r="G2244" i="127"/>
  <c r="H2243" i="127"/>
  <c r="G2243" i="127"/>
  <c r="H2242" i="127"/>
  <c r="G2242" i="127"/>
  <c r="H2241" i="127"/>
  <c r="G2241" i="127"/>
  <c r="H2240" i="127"/>
  <c r="G2240" i="127"/>
  <c r="H2239" i="127"/>
  <c r="G2239" i="127"/>
  <c r="H2238" i="127"/>
  <c r="G2238" i="127"/>
  <c r="H2237" i="127"/>
  <c r="G2237" i="127"/>
  <c r="H2236" i="127"/>
  <c r="G2236" i="127"/>
  <c r="H2235" i="127"/>
  <c r="G2235" i="127"/>
  <c r="H2234" i="127"/>
  <c r="G2234" i="127"/>
  <c r="H2233" i="127"/>
  <c r="G2233" i="127"/>
  <c r="H2232" i="127"/>
  <c r="G2232" i="127"/>
  <c r="H2231" i="127"/>
  <c r="G2231" i="127"/>
  <c r="H2230" i="127"/>
  <c r="G2230" i="127"/>
  <c r="H2229" i="127"/>
  <c r="G2229" i="127"/>
  <c r="H2228" i="127"/>
  <c r="G2228" i="127"/>
  <c r="H2227" i="127"/>
  <c r="G2227" i="127"/>
  <c r="H2226" i="127"/>
  <c r="G2226" i="127"/>
  <c r="H2225" i="127"/>
  <c r="G2225" i="127"/>
  <c r="H2224" i="127"/>
  <c r="G2224" i="127"/>
  <c r="H2223" i="127"/>
  <c r="G2223" i="127"/>
  <c r="H2222" i="127"/>
  <c r="G2222" i="127"/>
  <c r="H2221" i="127"/>
  <c r="G2221" i="127"/>
  <c r="H2220" i="127"/>
  <c r="G2220" i="127"/>
  <c r="H2219" i="127"/>
  <c r="G2219" i="127"/>
  <c r="H2218" i="127"/>
  <c r="G2218" i="127"/>
  <c r="H2217" i="127"/>
  <c r="G2217" i="127"/>
  <c r="H2216" i="127"/>
  <c r="G2216" i="127"/>
  <c r="H2215" i="127"/>
  <c r="G2215" i="127"/>
  <c r="H2214" i="127"/>
  <c r="G2214" i="127"/>
  <c r="H2213" i="127"/>
  <c r="G2213" i="127"/>
  <c r="H2212" i="127"/>
  <c r="G2212" i="127"/>
  <c r="H2211" i="127"/>
  <c r="G2211" i="127"/>
  <c r="H2210" i="127"/>
  <c r="G2210" i="127"/>
  <c r="H2209" i="127"/>
  <c r="G2209" i="127"/>
  <c r="H2208" i="127"/>
  <c r="G2208" i="127"/>
  <c r="H2207" i="127"/>
  <c r="G2207" i="127"/>
  <c r="H2206" i="127"/>
  <c r="G2206" i="127"/>
  <c r="H2205" i="127"/>
  <c r="G2205" i="127"/>
  <c r="H2204" i="127"/>
  <c r="G2204" i="127"/>
  <c r="H2203" i="127"/>
  <c r="G2203" i="127"/>
  <c r="H2202" i="127"/>
  <c r="G2202" i="127"/>
  <c r="H2201" i="127"/>
  <c r="G2201" i="127"/>
  <c r="H2200" i="127"/>
  <c r="G2200" i="127"/>
  <c r="H2199" i="127"/>
  <c r="G2199" i="127"/>
  <c r="H2198" i="127"/>
  <c r="G2198" i="127"/>
  <c r="H2197" i="127"/>
  <c r="G2197" i="127"/>
  <c r="H2196" i="127"/>
  <c r="G2196" i="127"/>
  <c r="H2195" i="127"/>
  <c r="G2195" i="127"/>
  <c r="H2194" i="127"/>
  <c r="G2194" i="127"/>
  <c r="H2193" i="127"/>
  <c r="G2193" i="127"/>
  <c r="H2192" i="127"/>
  <c r="G2192" i="127"/>
  <c r="H2191" i="127"/>
  <c r="G2191" i="127"/>
  <c r="H2190" i="127"/>
  <c r="G2190" i="127"/>
  <c r="H2189" i="127"/>
  <c r="G2189" i="127"/>
  <c r="H2188" i="127"/>
  <c r="G2188" i="127"/>
  <c r="H2187" i="127"/>
  <c r="G2187" i="127"/>
  <c r="H2186" i="127"/>
  <c r="G2186" i="127"/>
  <c r="H2185" i="127"/>
  <c r="G2185" i="127"/>
  <c r="H2184" i="127"/>
  <c r="G2184" i="127"/>
  <c r="H2183" i="127"/>
  <c r="G2183" i="127"/>
  <c r="H2182" i="127"/>
  <c r="G2182" i="127"/>
  <c r="H2181" i="127"/>
  <c r="G2181" i="127"/>
  <c r="H2180" i="127"/>
  <c r="G2180" i="127"/>
  <c r="H2179" i="127"/>
  <c r="G2179" i="127"/>
  <c r="H2178" i="127"/>
  <c r="G2178" i="127"/>
  <c r="H2177" i="127"/>
  <c r="G2177" i="127"/>
  <c r="H2176" i="127"/>
  <c r="G2176" i="127"/>
  <c r="H2175" i="127"/>
  <c r="G2175" i="127"/>
  <c r="H2174" i="127"/>
  <c r="G2174" i="127"/>
  <c r="H2173" i="127"/>
  <c r="G2173" i="127"/>
  <c r="H2172" i="127"/>
  <c r="G2172" i="127"/>
  <c r="H2171" i="127"/>
  <c r="G2171" i="127"/>
  <c r="H2170" i="127"/>
  <c r="G2170" i="127"/>
  <c r="H2169" i="127"/>
  <c r="G2169" i="127"/>
  <c r="H2168" i="127"/>
  <c r="G2168" i="127"/>
  <c r="H2167" i="127"/>
  <c r="G2167" i="127"/>
  <c r="H2166" i="127"/>
  <c r="G2166" i="127"/>
  <c r="H2165" i="127"/>
  <c r="G2165" i="127"/>
  <c r="H2164" i="127"/>
  <c r="G2164" i="127"/>
  <c r="H2163" i="127"/>
  <c r="G2163" i="127"/>
  <c r="H2162" i="127"/>
  <c r="G2162" i="127"/>
  <c r="H2161" i="127"/>
  <c r="G2161" i="127"/>
  <c r="H2160" i="127"/>
  <c r="G2160" i="127"/>
  <c r="H2159" i="127"/>
  <c r="G2159" i="127"/>
  <c r="H2158" i="127"/>
  <c r="G2158" i="127"/>
  <c r="H2157" i="127"/>
  <c r="G2157" i="127"/>
  <c r="H2156" i="127"/>
  <c r="G2156" i="127"/>
  <c r="H2155" i="127"/>
  <c r="G2155" i="127"/>
  <c r="H2154" i="127"/>
  <c r="G2154" i="127"/>
  <c r="H2153" i="127"/>
  <c r="G2153" i="127"/>
  <c r="H2152" i="127"/>
  <c r="G2152" i="127"/>
  <c r="H2151" i="127"/>
  <c r="G2151" i="127"/>
  <c r="H2150" i="127"/>
  <c r="G2150" i="127"/>
  <c r="H2149" i="127"/>
  <c r="G2149" i="127"/>
  <c r="H2148" i="127"/>
  <c r="G2148" i="127"/>
  <c r="H2147" i="127"/>
  <c r="G2147" i="127"/>
  <c r="H2146" i="127"/>
  <c r="G2146" i="127"/>
  <c r="H2145" i="127"/>
  <c r="G2145" i="127"/>
  <c r="H2144" i="127"/>
  <c r="G2144" i="127"/>
  <c r="H2143" i="127"/>
  <c r="G2143" i="127"/>
  <c r="H2142" i="127"/>
  <c r="G2142" i="127"/>
  <c r="H2141" i="127"/>
  <c r="G2141" i="127"/>
  <c r="H2140" i="127"/>
  <c r="G2140" i="127"/>
  <c r="H2139" i="127"/>
  <c r="G2139" i="127"/>
  <c r="H2138" i="127"/>
  <c r="G2138" i="127"/>
  <c r="H2137" i="127"/>
  <c r="G2137" i="127"/>
  <c r="H2136" i="127"/>
  <c r="G2136" i="127"/>
  <c r="H2135" i="127"/>
  <c r="G2135" i="127"/>
  <c r="H2134" i="127"/>
  <c r="G2134" i="127"/>
  <c r="H2133" i="127"/>
  <c r="G2133" i="127"/>
  <c r="H2132" i="127"/>
  <c r="G2132" i="127"/>
  <c r="H2131" i="127"/>
  <c r="G2131" i="127"/>
  <c r="H2130" i="127"/>
  <c r="G2130" i="127"/>
  <c r="H2129" i="127"/>
  <c r="G2129" i="127"/>
  <c r="H2128" i="127"/>
  <c r="G2128" i="127"/>
  <c r="H2127" i="127"/>
  <c r="G2127" i="127"/>
  <c r="H2126" i="127"/>
  <c r="G2126" i="127"/>
  <c r="H2125" i="127"/>
  <c r="G2125" i="127"/>
  <c r="H2124" i="127"/>
  <c r="G2124" i="127"/>
  <c r="H2123" i="127"/>
  <c r="G2123" i="127"/>
  <c r="H2122" i="127"/>
  <c r="G2122" i="127"/>
  <c r="H2121" i="127"/>
  <c r="G2121" i="127"/>
  <c r="H2120" i="127"/>
  <c r="G2120" i="127"/>
  <c r="H2119" i="127"/>
  <c r="G2119" i="127"/>
  <c r="H2118" i="127"/>
  <c r="G2118" i="127"/>
  <c r="H2117" i="127"/>
  <c r="G2117" i="127"/>
  <c r="H2116" i="127"/>
  <c r="G2116" i="127"/>
  <c r="H2115" i="127"/>
  <c r="G2115" i="127"/>
  <c r="H2114" i="127"/>
  <c r="G2114" i="127"/>
  <c r="H2113" i="127"/>
  <c r="G2113" i="127"/>
  <c r="H2112" i="127"/>
  <c r="G2112" i="127"/>
  <c r="H2111" i="127"/>
  <c r="G2111" i="127"/>
  <c r="H2110" i="127"/>
  <c r="G2110" i="127"/>
  <c r="H2109" i="127"/>
  <c r="G2109" i="127"/>
  <c r="H2108" i="127"/>
  <c r="G2108" i="127"/>
  <c r="H2107" i="127"/>
  <c r="G2107" i="127"/>
  <c r="H2106" i="127"/>
  <c r="G2106" i="127"/>
  <c r="H2105" i="127"/>
  <c r="G2105" i="127"/>
  <c r="H2104" i="127"/>
  <c r="G2104" i="127"/>
  <c r="H2103" i="127"/>
  <c r="G2103" i="127"/>
  <c r="H2102" i="127"/>
  <c r="G2102" i="127"/>
  <c r="H2101" i="127"/>
  <c r="G2101" i="127"/>
  <c r="H2100" i="127"/>
  <c r="G2100" i="127"/>
  <c r="H2099" i="127"/>
  <c r="G2099" i="127"/>
  <c r="H2098" i="127"/>
  <c r="G2098" i="127"/>
  <c r="H2097" i="127"/>
  <c r="G2097" i="127"/>
  <c r="H2096" i="127"/>
  <c r="G2096" i="127"/>
  <c r="H2095" i="127"/>
  <c r="G2095" i="127"/>
  <c r="H2094" i="127"/>
  <c r="G2094" i="127"/>
  <c r="H2093" i="127"/>
  <c r="G2093" i="127"/>
  <c r="H2092" i="127"/>
  <c r="G2092" i="127"/>
  <c r="H2091" i="127"/>
  <c r="G2091" i="127"/>
  <c r="H2090" i="127"/>
  <c r="G2090" i="127"/>
  <c r="H2089" i="127"/>
  <c r="G2089" i="127"/>
  <c r="H2088" i="127"/>
  <c r="G2088" i="127"/>
  <c r="H2087" i="127"/>
  <c r="G2087" i="127"/>
  <c r="H2086" i="127"/>
  <c r="G2086" i="127"/>
  <c r="H2085" i="127"/>
  <c r="G2085" i="127"/>
  <c r="H2084" i="127"/>
  <c r="G2084" i="127"/>
  <c r="H2083" i="127"/>
  <c r="G2083" i="127"/>
  <c r="H2082" i="127"/>
  <c r="G2082" i="127"/>
  <c r="H2081" i="127"/>
  <c r="G2081" i="127"/>
  <c r="H2080" i="127"/>
  <c r="G2080" i="127"/>
  <c r="H2079" i="127"/>
  <c r="G2079" i="127"/>
  <c r="H2078" i="127"/>
  <c r="G2078" i="127"/>
  <c r="H2077" i="127"/>
  <c r="G2077" i="127"/>
  <c r="H2076" i="127"/>
  <c r="G2076" i="127"/>
  <c r="H2075" i="127"/>
  <c r="G2075" i="127"/>
  <c r="H2074" i="127"/>
  <c r="G2074" i="127"/>
  <c r="H2073" i="127"/>
  <c r="G2073" i="127"/>
  <c r="H2072" i="127"/>
  <c r="G2072" i="127"/>
  <c r="H2071" i="127"/>
  <c r="G2071" i="127"/>
  <c r="H2070" i="127"/>
  <c r="G2070" i="127"/>
  <c r="H2069" i="127"/>
  <c r="G2069" i="127"/>
  <c r="H2068" i="127"/>
  <c r="G2068" i="127"/>
  <c r="H2067" i="127"/>
  <c r="G2067" i="127"/>
  <c r="H2066" i="127"/>
  <c r="G2066" i="127"/>
  <c r="H2065" i="127"/>
  <c r="G2065" i="127"/>
  <c r="H2064" i="127"/>
  <c r="G2064" i="127"/>
  <c r="H2063" i="127"/>
  <c r="G2063" i="127"/>
  <c r="H2062" i="127"/>
  <c r="G2062" i="127"/>
  <c r="H2061" i="127"/>
  <c r="G2061" i="127"/>
  <c r="H2060" i="127"/>
  <c r="G2060" i="127"/>
  <c r="H2059" i="127"/>
  <c r="G2059" i="127"/>
  <c r="H2058" i="127"/>
  <c r="G2058" i="127"/>
  <c r="H2057" i="127"/>
  <c r="G2057" i="127"/>
  <c r="H2056" i="127"/>
  <c r="G2056" i="127"/>
  <c r="H2055" i="127"/>
  <c r="G2055" i="127"/>
  <c r="H2054" i="127"/>
  <c r="G2054" i="127"/>
  <c r="H2053" i="127"/>
  <c r="G2053" i="127"/>
  <c r="H2052" i="127"/>
  <c r="G2052" i="127"/>
  <c r="H2051" i="127"/>
  <c r="G2051" i="127"/>
  <c r="H2050" i="127"/>
  <c r="G2050" i="127"/>
  <c r="H2049" i="127"/>
  <c r="G2049" i="127"/>
  <c r="H2048" i="127"/>
  <c r="G2048" i="127"/>
  <c r="H2047" i="127"/>
  <c r="G2047" i="127"/>
  <c r="H2046" i="127"/>
  <c r="G2046" i="127"/>
  <c r="H2045" i="127"/>
  <c r="G2045" i="127"/>
  <c r="H2044" i="127"/>
  <c r="G2044" i="127"/>
  <c r="H2043" i="127"/>
  <c r="G2043" i="127"/>
  <c r="H2042" i="127"/>
  <c r="G2042" i="127"/>
  <c r="H2041" i="127"/>
  <c r="G2041" i="127"/>
  <c r="H2040" i="127"/>
  <c r="G2040" i="127"/>
  <c r="H2039" i="127"/>
  <c r="G2039" i="127"/>
  <c r="H2038" i="127"/>
  <c r="G2038" i="127"/>
  <c r="H2037" i="127"/>
  <c r="G2037" i="127"/>
  <c r="H2036" i="127"/>
  <c r="G2036" i="127"/>
  <c r="H2035" i="127"/>
  <c r="G2035" i="127"/>
  <c r="H2034" i="127"/>
  <c r="G2034" i="127"/>
  <c r="H2033" i="127"/>
  <c r="G2033" i="127"/>
  <c r="H2032" i="127"/>
  <c r="G2032" i="127"/>
  <c r="H2031" i="127"/>
  <c r="G2031" i="127"/>
  <c r="H2030" i="127"/>
  <c r="G2030" i="127"/>
  <c r="H2029" i="127"/>
  <c r="G2029" i="127"/>
  <c r="H2028" i="127"/>
  <c r="G2028" i="127"/>
  <c r="H2027" i="127"/>
  <c r="G2027" i="127"/>
  <c r="H2026" i="127"/>
  <c r="G2026" i="127"/>
  <c r="H2025" i="127"/>
  <c r="G2025" i="127"/>
  <c r="H2024" i="127"/>
  <c r="G2024" i="127"/>
  <c r="H2023" i="127"/>
  <c r="G2023" i="127"/>
  <c r="H2022" i="127"/>
  <c r="G2022" i="127"/>
  <c r="H2021" i="127"/>
  <c r="G2021" i="127"/>
  <c r="H2020" i="127"/>
  <c r="G2020" i="127"/>
  <c r="H2019" i="127"/>
  <c r="G2019" i="127"/>
  <c r="H2018" i="127"/>
  <c r="G2018" i="127"/>
  <c r="H2017" i="127"/>
  <c r="G2017" i="127"/>
  <c r="H2016" i="127"/>
  <c r="G2016" i="127"/>
  <c r="H2015" i="127"/>
  <c r="G2015" i="127"/>
  <c r="H2014" i="127"/>
  <c r="G2014" i="127"/>
  <c r="H2013" i="127"/>
  <c r="G2013" i="127"/>
  <c r="H2012" i="127"/>
  <c r="G2012" i="127"/>
  <c r="H2011" i="127"/>
  <c r="G2011" i="127"/>
  <c r="H2010" i="127"/>
  <c r="G2010" i="127"/>
  <c r="H2009" i="127"/>
  <c r="G2009" i="127"/>
  <c r="H2008" i="127"/>
  <c r="G2008" i="127"/>
  <c r="H2007" i="127"/>
  <c r="G2007" i="127"/>
  <c r="H2006" i="127"/>
  <c r="G2006" i="127"/>
  <c r="H2005" i="127"/>
  <c r="G2005" i="127"/>
  <c r="H2004" i="127"/>
  <c r="G2004" i="127"/>
  <c r="H2003" i="127"/>
  <c r="G2003" i="127"/>
  <c r="H2002" i="127"/>
  <c r="G2002" i="127"/>
  <c r="H2001" i="127"/>
  <c r="G2001" i="127"/>
  <c r="H2000" i="127"/>
  <c r="G2000" i="127"/>
  <c r="H1999" i="127"/>
  <c r="G1999" i="127"/>
  <c r="H1998" i="127"/>
  <c r="G1998" i="127"/>
  <c r="H1997" i="127"/>
  <c r="G1997" i="127"/>
  <c r="H1996" i="127"/>
  <c r="G1996" i="127"/>
  <c r="H1995" i="127"/>
  <c r="G1995" i="127"/>
  <c r="H1994" i="127"/>
  <c r="G1994" i="127"/>
  <c r="H1993" i="127"/>
  <c r="G1993" i="127"/>
  <c r="H1992" i="127"/>
  <c r="G1992" i="127"/>
  <c r="H1991" i="127"/>
  <c r="G1991" i="127"/>
  <c r="H1990" i="127"/>
  <c r="G1990" i="127"/>
  <c r="H1989" i="127"/>
  <c r="G1989" i="127"/>
  <c r="H1988" i="127"/>
  <c r="G1988" i="127"/>
  <c r="H1987" i="127"/>
  <c r="G1987" i="127"/>
  <c r="H1986" i="127"/>
  <c r="G1986" i="127"/>
  <c r="H1985" i="127"/>
  <c r="G1985" i="127"/>
  <c r="H1984" i="127"/>
  <c r="G1984" i="127"/>
  <c r="H1983" i="127"/>
  <c r="G1983" i="127"/>
  <c r="H1982" i="127"/>
  <c r="G1982" i="127"/>
  <c r="H1981" i="127"/>
  <c r="G1981" i="127"/>
  <c r="H1980" i="127"/>
  <c r="G1980" i="127"/>
  <c r="H1979" i="127"/>
  <c r="G1979" i="127"/>
  <c r="H1978" i="127"/>
  <c r="G1978" i="127"/>
  <c r="H1977" i="127"/>
  <c r="G1977" i="127"/>
  <c r="H1976" i="127"/>
  <c r="G1976" i="127"/>
  <c r="H1975" i="127"/>
  <c r="G1975" i="127"/>
  <c r="H1974" i="127"/>
  <c r="G1974" i="127"/>
  <c r="H1973" i="127"/>
  <c r="G1973" i="127"/>
  <c r="H1972" i="127"/>
  <c r="G1972" i="127"/>
  <c r="H1971" i="127"/>
  <c r="G1971" i="127"/>
  <c r="H1970" i="127"/>
  <c r="G1970" i="127"/>
  <c r="H1969" i="127"/>
  <c r="G1969" i="127"/>
  <c r="H1968" i="127"/>
  <c r="G1968" i="127"/>
  <c r="H1967" i="127"/>
  <c r="G1967" i="127"/>
  <c r="H1966" i="127"/>
  <c r="G1966" i="127"/>
  <c r="H1965" i="127"/>
  <c r="G1965" i="127"/>
  <c r="H1964" i="127"/>
  <c r="G1964" i="127"/>
  <c r="H1963" i="127"/>
  <c r="G1963" i="127"/>
  <c r="H1962" i="127"/>
  <c r="G1962" i="127"/>
  <c r="H1961" i="127"/>
  <c r="G1961" i="127"/>
  <c r="H1960" i="127"/>
  <c r="G1960" i="127"/>
  <c r="H1959" i="127"/>
  <c r="G1959" i="127"/>
  <c r="H1958" i="127"/>
  <c r="G1958" i="127"/>
  <c r="H1957" i="127"/>
  <c r="G1957" i="127"/>
  <c r="H1956" i="127"/>
  <c r="G1956" i="127"/>
  <c r="H1955" i="127"/>
  <c r="G1955" i="127"/>
  <c r="H1954" i="127"/>
  <c r="G1954" i="127"/>
  <c r="H1953" i="127"/>
  <c r="G1953" i="127"/>
  <c r="H1952" i="127"/>
  <c r="G1952" i="127"/>
  <c r="H1951" i="127"/>
  <c r="G1951" i="127"/>
  <c r="H1950" i="127"/>
  <c r="G1950" i="127"/>
  <c r="H1949" i="127"/>
  <c r="G1949" i="127"/>
  <c r="H1948" i="127"/>
  <c r="G1948" i="127"/>
  <c r="H1947" i="127"/>
  <c r="G1947" i="127"/>
  <c r="H1946" i="127"/>
  <c r="G1946" i="127"/>
  <c r="H1945" i="127"/>
  <c r="G1945" i="127"/>
  <c r="H1944" i="127"/>
  <c r="G1944" i="127"/>
  <c r="H1943" i="127"/>
  <c r="G1943" i="127"/>
  <c r="H1942" i="127"/>
  <c r="G1942" i="127"/>
  <c r="H1941" i="127"/>
  <c r="G1941" i="127"/>
  <c r="H1940" i="127"/>
  <c r="G1940" i="127"/>
  <c r="H1939" i="127"/>
  <c r="G1939" i="127"/>
  <c r="H1938" i="127"/>
  <c r="G1938" i="127"/>
  <c r="H1937" i="127"/>
  <c r="G1937" i="127"/>
  <c r="H1936" i="127"/>
  <c r="G1936" i="127"/>
  <c r="H1935" i="127"/>
  <c r="G1935" i="127"/>
  <c r="H1934" i="127"/>
  <c r="G1934" i="127"/>
  <c r="H1933" i="127"/>
  <c r="G1933" i="127"/>
  <c r="H1932" i="127"/>
  <c r="G1932" i="127"/>
  <c r="H1931" i="127"/>
  <c r="G1931" i="127"/>
  <c r="H1930" i="127"/>
  <c r="G1930" i="127"/>
  <c r="H1929" i="127"/>
  <c r="G1929" i="127"/>
  <c r="H1928" i="127"/>
  <c r="G1928" i="127"/>
  <c r="H1927" i="127"/>
  <c r="G1927" i="127"/>
  <c r="H1926" i="127"/>
  <c r="G1926" i="127"/>
  <c r="H1925" i="127"/>
  <c r="G1925" i="127"/>
  <c r="H1924" i="127"/>
  <c r="G1924" i="127"/>
  <c r="H1923" i="127"/>
  <c r="G1923" i="127"/>
  <c r="H1922" i="127"/>
  <c r="G1922" i="127"/>
  <c r="H1921" i="127"/>
  <c r="G1921" i="127"/>
  <c r="H1920" i="127"/>
  <c r="G1920" i="127"/>
  <c r="H1919" i="127"/>
  <c r="G1919" i="127"/>
  <c r="H1918" i="127"/>
  <c r="G1918" i="127"/>
  <c r="H1917" i="127"/>
  <c r="G1917" i="127"/>
  <c r="H1916" i="127"/>
  <c r="G1916" i="127"/>
  <c r="H1915" i="127"/>
  <c r="G1915" i="127"/>
  <c r="H1914" i="127"/>
  <c r="G1914" i="127"/>
  <c r="H1913" i="127"/>
  <c r="G1913" i="127"/>
  <c r="H1912" i="127"/>
  <c r="G1912" i="127"/>
  <c r="H1911" i="127"/>
  <c r="G1911" i="127"/>
  <c r="H1910" i="127"/>
  <c r="G1910" i="127"/>
  <c r="H1909" i="127"/>
  <c r="G1909" i="127"/>
  <c r="H1908" i="127"/>
  <c r="G1908" i="127"/>
  <c r="H1907" i="127"/>
  <c r="G1907" i="127"/>
  <c r="H1906" i="127"/>
  <c r="G1906" i="127"/>
  <c r="H1905" i="127"/>
  <c r="G1905" i="127"/>
  <c r="H1904" i="127"/>
  <c r="G1904" i="127"/>
  <c r="H1903" i="127"/>
  <c r="G1903" i="127"/>
  <c r="H1902" i="127"/>
  <c r="G1902" i="127"/>
  <c r="H1901" i="127"/>
  <c r="G1901" i="127"/>
  <c r="H1900" i="127"/>
  <c r="G1900" i="127"/>
  <c r="H1899" i="127"/>
  <c r="G1899" i="127"/>
  <c r="H1898" i="127"/>
  <c r="G1898" i="127"/>
  <c r="H1897" i="127"/>
  <c r="G1897" i="127"/>
  <c r="H1896" i="127"/>
  <c r="G1896" i="127"/>
  <c r="H1895" i="127"/>
  <c r="G1895" i="127"/>
  <c r="H1894" i="127"/>
  <c r="G1894" i="127"/>
  <c r="H1893" i="127"/>
  <c r="G1893" i="127"/>
  <c r="H1892" i="127"/>
  <c r="G1892" i="127"/>
  <c r="H1891" i="127"/>
  <c r="G1891" i="127"/>
  <c r="H1890" i="127"/>
  <c r="G1890" i="127"/>
  <c r="H1889" i="127"/>
  <c r="G1889" i="127"/>
  <c r="H1888" i="127"/>
  <c r="G1888" i="127"/>
  <c r="H1887" i="127"/>
  <c r="G1887" i="127"/>
  <c r="H1886" i="127"/>
  <c r="G1886" i="127"/>
  <c r="H1885" i="127"/>
  <c r="G1885" i="127"/>
  <c r="H1884" i="127"/>
  <c r="G1884" i="127"/>
  <c r="H1883" i="127"/>
  <c r="G1883" i="127"/>
  <c r="H1882" i="127"/>
  <c r="G1882" i="127"/>
  <c r="H1881" i="127"/>
  <c r="G1881" i="127"/>
  <c r="H1880" i="127"/>
  <c r="G1880" i="127"/>
  <c r="H1879" i="127"/>
  <c r="G1879" i="127"/>
  <c r="H1878" i="127"/>
  <c r="G1878" i="127"/>
  <c r="H1877" i="127"/>
  <c r="G1877" i="127"/>
  <c r="H1876" i="127"/>
  <c r="G1876" i="127"/>
  <c r="H1875" i="127"/>
  <c r="G1875" i="127"/>
  <c r="H1874" i="127"/>
  <c r="G1874" i="127"/>
  <c r="H1873" i="127"/>
  <c r="G1873" i="127"/>
  <c r="H1872" i="127"/>
  <c r="G1872" i="127"/>
  <c r="H1871" i="127"/>
  <c r="G1871" i="127"/>
  <c r="H1870" i="127"/>
  <c r="G1870" i="127"/>
  <c r="H1869" i="127"/>
  <c r="G1869" i="127"/>
  <c r="H1868" i="127"/>
  <c r="G1868" i="127"/>
  <c r="H1867" i="127"/>
  <c r="G1867" i="127"/>
  <c r="H1866" i="127"/>
  <c r="G1866" i="127"/>
  <c r="H1865" i="127"/>
  <c r="G1865" i="127"/>
  <c r="H1864" i="127"/>
  <c r="G1864" i="127"/>
  <c r="H1863" i="127"/>
  <c r="G1863" i="127"/>
  <c r="H1862" i="127"/>
  <c r="G1862" i="127"/>
  <c r="H1861" i="127"/>
  <c r="G1861" i="127"/>
  <c r="H1860" i="127"/>
  <c r="G1860" i="127"/>
  <c r="H1859" i="127"/>
  <c r="G1859" i="127"/>
  <c r="H1858" i="127"/>
  <c r="G1858" i="127"/>
  <c r="H1857" i="127"/>
  <c r="G1857" i="127"/>
  <c r="H1856" i="127"/>
  <c r="G1856" i="127"/>
  <c r="H1855" i="127"/>
  <c r="G1855" i="127"/>
  <c r="H1854" i="127"/>
  <c r="G1854" i="127"/>
  <c r="H1853" i="127"/>
  <c r="G1853" i="127"/>
  <c r="H1852" i="127"/>
  <c r="G1852" i="127"/>
  <c r="H1851" i="127"/>
  <c r="G1851" i="127"/>
  <c r="H1850" i="127"/>
  <c r="G1850" i="127"/>
  <c r="H1849" i="127"/>
  <c r="G1849" i="127"/>
  <c r="H1848" i="127"/>
  <c r="G1848" i="127"/>
  <c r="H1847" i="127"/>
  <c r="G1847" i="127"/>
  <c r="H1846" i="127"/>
  <c r="G1846" i="127"/>
  <c r="H1845" i="127"/>
  <c r="G1845" i="127"/>
  <c r="H1844" i="127"/>
  <c r="G1844" i="127"/>
  <c r="H1843" i="127"/>
  <c r="G1843" i="127"/>
  <c r="H1842" i="127"/>
  <c r="G1842" i="127"/>
  <c r="H1841" i="127"/>
  <c r="G1841" i="127"/>
  <c r="H1840" i="127"/>
  <c r="G1840" i="127"/>
  <c r="H1839" i="127"/>
  <c r="G1839" i="127"/>
  <c r="H1838" i="127"/>
  <c r="G1838" i="127"/>
  <c r="H1837" i="127"/>
  <c r="G1837" i="127"/>
  <c r="H1836" i="127"/>
  <c r="G1836" i="127"/>
  <c r="H1835" i="127"/>
  <c r="G1835" i="127"/>
  <c r="H1834" i="127"/>
  <c r="G1834" i="127"/>
  <c r="H1833" i="127"/>
  <c r="G1833" i="127"/>
  <c r="H1832" i="127"/>
  <c r="G1832" i="127"/>
  <c r="H1831" i="127"/>
  <c r="G1831" i="127"/>
  <c r="H1830" i="127"/>
  <c r="G1830" i="127"/>
  <c r="H1829" i="127"/>
  <c r="G1829" i="127"/>
  <c r="H1828" i="127"/>
  <c r="G1828" i="127"/>
  <c r="H1827" i="127"/>
  <c r="G1827" i="127"/>
  <c r="H1826" i="127"/>
  <c r="G1826" i="127"/>
  <c r="H1825" i="127"/>
  <c r="G1825" i="127"/>
  <c r="H1824" i="127"/>
  <c r="G1824" i="127"/>
  <c r="H1823" i="127"/>
  <c r="G1823" i="127"/>
  <c r="H1822" i="127"/>
  <c r="G1822" i="127"/>
  <c r="H1821" i="127"/>
  <c r="G1821" i="127"/>
  <c r="H1820" i="127"/>
  <c r="G1820" i="127"/>
  <c r="H1819" i="127"/>
  <c r="G1819" i="127"/>
  <c r="H1818" i="127"/>
  <c r="G1818" i="127"/>
  <c r="H1817" i="127"/>
  <c r="G1817" i="127"/>
  <c r="H1816" i="127"/>
  <c r="G1816" i="127"/>
  <c r="H1815" i="127"/>
  <c r="G1815" i="127"/>
  <c r="H1814" i="127"/>
  <c r="G1814" i="127"/>
  <c r="H1813" i="127"/>
  <c r="G1813" i="127"/>
  <c r="H1812" i="127"/>
  <c r="G1812" i="127"/>
  <c r="H1811" i="127"/>
  <c r="G1811" i="127"/>
  <c r="H1810" i="127"/>
  <c r="G1810" i="127"/>
  <c r="H1809" i="127"/>
  <c r="G1809" i="127"/>
  <c r="H1808" i="127"/>
  <c r="G1808" i="127"/>
  <c r="H1807" i="127"/>
  <c r="G1807" i="127"/>
  <c r="H1806" i="127"/>
  <c r="G1806" i="127"/>
  <c r="H1805" i="127"/>
  <c r="G1805" i="127"/>
  <c r="H1804" i="127"/>
  <c r="G1804" i="127"/>
  <c r="H1803" i="127"/>
  <c r="G1803" i="127"/>
  <c r="H1802" i="127"/>
  <c r="G1802" i="127"/>
  <c r="H1801" i="127"/>
  <c r="G1801" i="127"/>
  <c r="H1800" i="127"/>
  <c r="G1800" i="127"/>
  <c r="H1799" i="127"/>
  <c r="G1799" i="127"/>
  <c r="H1798" i="127"/>
  <c r="G1798" i="127"/>
  <c r="H1797" i="127"/>
  <c r="G1797" i="127"/>
  <c r="H1796" i="127"/>
  <c r="G1796" i="127"/>
  <c r="H1795" i="127"/>
  <c r="G1795" i="127"/>
  <c r="H1794" i="127"/>
  <c r="G1794" i="127"/>
  <c r="H1793" i="127"/>
  <c r="G1793" i="127"/>
  <c r="H1792" i="127"/>
  <c r="G1792" i="127"/>
  <c r="H1791" i="127"/>
  <c r="G1791" i="127"/>
  <c r="H1790" i="127"/>
  <c r="G1790" i="127"/>
  <c r="H1789" i="127"/>
  <c r="G1789" i="127"/>
  <c r="H1788" i="127"/>
  <c r="G1788" i="127"/>
  <c r="H1787" i="127"/>
  <c r="G1787" i="127"/>
  <c r="H1786" i="127"/>
  <c r="G1786" i="127"/>
  <c r="H1785" i="127"/>
  <c r="G1785" i="127"/>
  <c r="H1784" i="127"/>
  <c r="G1784" i="127"/>
  <c r="H1783" i="127"/>
  <c r="G1783" i="127"/>
  <c r="H1782" i="127"/>
  <c r="G1782" i="127"/>
  <c r="H1781" i="127"/>
  <c r="G1781" i="127"/>
  <c r="H1780" i="127"/>
  <c r="G1780" i="127"/>
  <c r="H1779" i="127"/>
  <c r="G1779" i="127"/>
  <c r="H1778" i="127"/>
  <c r="G1778" i="127"/>
  <c r="H1777" i="127"/>
  <c r="G1777" i="127"/>
  <c r="H1776" i="127"/>
  <c r="G1776" i="127"/>
  <c r="H1775" i="127"/>
  <c r="G1775" i="127"/>
  <c r="H1774" i="127"/>
  <c r="G1774" i="127"/>
  <c r="H1773" i="127"/>
  <c r="G1773" i="127"/>
  <c r="H1772" i="127"/>
  <c r="G1772" i="127"/>
  <c r="H1771" i="127"/>
  <c r="G1771" i="127"/>
  <c r="H1770" i="127"/>
  <c r="G1770" i="127"/>
  <c r="H1769" i="127"/>
  <c r="G1769" i="127"/>
  <c r="H1768" i="127"/>
  <c r="G1768" i="127"/>
  <c r="H1767" i="127"/>
  <c r="G1767" i="127"/>
  <c r="H1766" i="127"/>
  <c r="G1766" i="127"/>
  <c r="H1765" i="127"/>
  <c r="G1765" i="127"/>
  <c r="H1764" i="127"/>
  <c r="G1764" i="127"/>
  <c r="H1763" i="127"/>
  <c r="G1763" i="127"/>
  <c r="H1762" i="127"/>
  <c r="G1762" i="127"/>
  <c r="H1761" i="127"/>
  <c r="G1761" i="127"/>
  <c r="H1760" i="127"/>
  <c r="G1760" i="127"/>
  <c r="H1759" i="127"/>
  <c r="G1759" i="127"/>
  <c r="H1758" i="127"/>
  <c r="G1758" i="127"/>
  <c r="H1757" i="127"/>
  <c r="G1757" i="127"/>
  <c r="H1756" i="127"/>
  <c r="G1756" i="127"/>
  <c r="H1755" i="127"/>
  <c r="G1755" i="127"/>
  <c r="H1754" i="127"/>
  <c r="G1754" i="127"/>
  <c r="H1753" i="127"/>
  <c r="G1753" i="127"/>
  <c r="H1752" i="127"/>
  <c r="G1752" i="127"/>
  <c r="H1751" i="127"/>
  <c r="G1751" i="127"/>
  <c r="H1750" i="127"/>
  <c r="G1750" i="127"/>
  <c r="H1749" i="127"/>
  <c r="G1749" i="127"/>
  <c r="H1748" i="127"/>
  <c r="G1748" i="127"/>
  <c r="H1747" i="127"/>
  <c r="G1747" i="127"/>
  <c r="H1746" i="127"/>
  <c r="G1746" i="127"/>
  <c r="H1745" i="127"/>
  <c r="G1745" i="127"/>
  <c r="H1744" i="127"/>
  <c r="G1744" i="127"/>
  <c r="H1743" i="127"/>
  <c r="G1743" i="127"/>
  <c r="H1742" i="127"/>
  <c r="G1742" i="127"/>
  <c r="H1741" i="127"/>
  <c r="G1741" i="127"/>
  <c r="H1740" i="127"/>
  <c r="G1740" i="127"/>
  <c r="H1739" i="127"/>
  <c r="G1739" i="127"/>
  <c r="H1738" i="127"/>
  <c r="G1738" i="127"/>
  <c r="H1737" i="127"/>
  <c r="G1737" i="127"/>
  <c r="H1736" i="127"/>
  <c r="G1736" i="127"/>
  <c r="H1735" i="127"/>
  <c r="G1735" i="127"/>
  <c r="H1734" i="127"/>
  <c r="G1734" i="127"/>
  <c r="H1733" i="127"/>
  <c r="G1733" i="127"/>
  <c r="H1732" i="127"/>
  <c r="G1732" i="127"/>
  <c r="H1731" i="127"/>
  <c r="G1731" i="127"/>
  <c r="H1730" i="127"/>
  <c r="G1730" i="127"/>
  <c r="H1729" i="127"/>
  <c r="G1729" i="127"/>
  <c r="H1728" i="127"/>
  <c r="G1728" i="127"/>
  <c r="H1727" i="127"/>
  <c r="G1727" i="127"/>
  <c r="H1726" i="127"/>
  <c r="G1726" i="127"/>
  <c r="H1725" i="127"/>
  <c r="G1725" i="127"/>
  <c r="H1724" i="127"/>
  <c r="G1724" i="127"/>
  <c r="H1723" i="127"/>
  <c r="G1723" i="127"/>
  <c r="H1722" i="127"/>
  <c r="G1722" i="127"/>
  <c r="H1721" i="127"/>
  <c r="G1721" i="127"/>
  <c r="H1720" i="127"/>
  <c r="G1720" i="127"/>
  <c r="H1719" i="127"/>
  <c r="G1719" i="127"/>
  <c r="H1718" i="127"/>
  <c r="G1718" i="127"/>
  <c r="H1717" i="127"/>
  <c r="G1717" i="127"/>
  <c r="H1716" i="127"/>
  <c r="G1716" i="127"/>
  <c r="H1715" i="127"/>
  <c r="G1715" i="127"/>
  <c r="H1714" i="127"/>
  <c r="G1714" i="127"/>
  <c r="H1713" i="127"/>
  <c r="G1713" i="127"/>
  <c r="H1712" i="127"/>
  <c r="G1712" i="127"/>
  <c r="H1711" i="127"/>
  <c r="G1711" i="127"/>
  <c r="H1710" i="127"/>
  <c r="G1710" i="127"/>
  <c r="H1709" i="127"/>
  <c r="G1709" i="127"/>
  <c r="H1708" i="127"/>
  <c r="G1708" i="127"/>
  <c r="H1707" i="127"/>
  <c r="G1707" i="127"/>
  <c r="H1706" i="127"/>
  <c r="G1706" i="127"/>
  <c r="H1705" i="127"/>
  <c r="G1705" i="127"/>
  <c r="H1704" i="127"/>
  <c r="G1704" i="127"/>
  <c r="H1703" i="127"/>
  <c r="G1703" i="127"/>
  <c r="H1702" i="127"/>
  <c r="G1702" i="127"/>
  <c r="H1701" i="127"/>
  <c r="G1701" i="127"/>
  <c r="H1700" i="127"/>
  <c r="G1700" i="127"/>
  <c r="H1699" i="127"/>
  <c r="G1699" i="127"/>
  <c r="H1698" i="127"/>
  <c r="G1698" i="127"/>
  <c r="H1697" i="127"/>
  <c r="G1697" i="127"/>
  <c r="H1696" i="127"/>
  <c r="G1696" i="127"/>
  <c r="H1695" i="127"/>
  <c r="G1695" i="127"/>
  <c r="H1694" i="127"/>
  <c r="G1694" i="127"/>
  <c r="H1693" i="127"/>
  <c r="G1693" i="127"/>
  <c r="H1692" i="127"/>
  <c r="G1692" i="127"/>
  <c r="H1691" i="127"/>
  <c r="G1691" i="127"/>
  <c r="H1690" i="127"/>
  <c r="G1690" i="127"/>
  <c r="H1689" i="127"/>
  <c r="G1689" i="127"/>
  <c r="H1688" i="127"/>
  <c r="G1688" i="127"/>
  <c r="H1687" i="127"/>
  <c r="G1687" i="127"/>
  <c r="H1686" i="127"/>
  <c r="G1686" i="127"/>
  <c r="H1685" i="127"/>
  <c r="G1685" i="127"/>
  <c r="H1684" i="127"/>
  <c r="G1684" i="127"/>
  <c r="H1683" i="127"/>
  <c r="G1683" i="127"/>
  <c r="H1682" i="127"/>
  <c r="G1682" i="127"/>
  <c r="H1681" i="127"/>
  <c r="G1681" i="127"/>
  <c r="H1680" i="127"/>
  <c r="G1680" i="127"/>
  <c r="H1679" i="127"/>
  <c r="G1679" i="127"/>
  <c r="H1678" i="127"/>
  <c r="G1678" i="127"/>
  <c r="H1677" i="127"/>
  <c r="G1677" i="127"/>
  <c r="H1676" i="127"/>
  <c r="G1676" i="127"/>
  <c r="H1675" i="127"/>
  <c r="G1675" i="127"/>
  <c r="H1674" i="127"/>
  <c r="G1674" i="127"/>
  <c r="H1673" i="127"/>
  <c r="G1673" i="127"/>
  <c r="H1672" i="127"/>
  <c r="G1672" i="127"/>
  <c r="H1671" i="127"/>
  <c r="G1671" i="127"/>
  <c r="H1670" i="127"/>
  <c r="G1670" i="127"/>
  <c r="H1669" i="127"/>
  <c r="G1669" i="127"/>
  <c r="H1668" i="127"/>
  <c r="G1668" i="127"/>
  <c r="H1667" i="127"/>
  <c r="G1667" i="127"/>
  <c r="H1666" i="127"/>
  <c r="G1666" i="127"/>
  <c r="H1665" i="127"/>
  <c r="G1665" i="127"/>
  <c r="H1664" i="127"/>
  <c r="G1664" i="127"/>
  <c r="H1663" i="127"/>
  <c r="G1663" i="127"/>
  <c r="H1662" i="127"/>
  <c r="G1662" i="127"/>
  <c r="H1661" i="127"/>
  <c r="G1661" i="127"/>
  <c r="H1660" i="127"/>
  <c r="G1660" i="127"/>
  <c r="H1659" i="127"/>
  <c r="G1659" i="127"/>
  <c r="H1658" i="127"/>
  <c r="G1658" i="127"/>
  <c r="H1657" i="127"/>
  <c r="G1657" i="127"/>
  <c r="H1656" i="127"/>
  <c r="G1656" i="127"/>
  <c r="H1655" i="127"/>
  <c r="G1655" i="127"/>
  <c r="H1654" i="127"/>
  <c r="G1654" i="127"/>
  <c r="H1653" i="127"/>
  <c r="G1653" i="127"/>
  <c r="H1652" i="127"/>
  <c r="G1652" i="127"/>
  <c r="H1651" i="127"/>
  <c r="G1651" i="127"/>
  <c r="H1650" i="127"/>
  <c r="G1650" i="127"/>
  <c r="H1649" i="127"/>
  <c r="G1649" i="127"/>
  <c r="H1648" i="127"/>
  <c r="G1648" i="127"/>
  <c r="H1647" i="127"/>
  <c r="G1647" i="127"/>
  <c r="H1646" i="127"/>
  <c r="G1646" i="127"/>
  <c r="H1645" i="127"/>
  <c r="G1645" i="127"/>
  <c r="H1644" i="127"/>
  <c r="G1644" i="127"/>
  <c r="H1643" i="127"/>
  <c r="G1643" i="127"/>
  <c r="H1642" i="127"/>
  <c r="G1642" i="127"/>
  <c r="H1641" i="127"/>
  <c r="G1641" i="127"/>
  <c r="H1640" i="127"/>
  <c r="G1640" i="127"/>
  <c r="H1639" i="127"/>
  <c r="G1639" i="127"/>
  <c r="H1638" i="127"/>
  <c r="G1638" i="127"/>
  <c r="H1637" i="127"/>
  <c r="G1637" i="127"/>
  <c r="H1636" i="127"/>
  <c r="G1636" i="127"/>
  <c r="H1635" i="127"/>
  <c r="G1635" i="127"/>
  <c r="H1634" i="127"/>
  <c r="G1634" i="127"/>
  <c r="H1633" i="127"/>
  <c r="G1633" i="127"/>
  <c r="H1632" i="127"/>
  <c r="G1632" i="127"/>
  <c r="H1631" i="127"/>
  <c r="G1631" i="127"/>
  <c r="H1630" i="127"/>
  <c r="G1630" i="127"/>
  <c r="H1629" i="127"/>
  <c r="G1629" i="127"/>
  <c r="H1628" i="127"/>
  <c r="G1628" i="127"/>
  <c r="H1627" i="127"/>
  <c r="G1627" i="127"/>
  <c r="H1626" i="127"/>
  <c r="G1626" i="127"/>
  <c r="H1625" i="127"/>
  <c r="G1625" i="127"/>
  <c r="H1624" i="127"/>
  <c r="G1624" i="127"/>
  <c r="H1623" i="127"/>
  <c r="G1623" i="127"/>
  <c r="H1622" i="127"/>
  <c r="G1622" i="127"/>
  <c r="H1621" i="127"/>
  <c r="G1621" i="127"/>
  <c r="H1620" i="127"/>
  <c r="G1620" i="127"/>
  <c r="H1619" i="127"/>
  <c r="G1619" i="127"/>
  <c r="H1618" i="127"/>
  <c r="G1618" i="127"/>
  <c r="H1617" i="127"/>
  <c r="G1617" i="127"/>
  <c r="H1616" i="127"/>
  <c r="G1616" i="127"/>
  <c r="H1615" i="127"/>
  <c r="G1615" i="127"/>
  <c r="H1614" i="127"/>
  <c r="G1614" i="127"/>
  <c r="H1613" i="127"/>
  <c r="G1613" i="127"/>
  <c r="H1612" i="127"/>
  <c r="G1612" i="127"/>
  <c r="H1611" i="127"/>
  <c r="G1611" i="127"/>
  <c r="H1610" i="127"/>
  <c r="G1610" i="127"/>
  <c r="H1609" i="127"/>
  <c r="G1609" i="127"/>
  <c r="H1608" i="127"/>
  <c r="G1608" i="127"/>
  <c r="H1607" i="127"/>
  <c r="G1607" i="127"/>
  <c r="H1606" i="127"/>
  <c r="G1606" i="127"/>
  <c r="H1605" i="127"/>
  <c r="G1605" i="127"/>
  <c r="H1604" i="127"/>
  <c r="G1604" i="127"/>
  <c r="H1603" i="127"/>
  <c r="G1603" i="127"/>
  <c r="H1602" i="127"/>
  <c r="G1602" i="127"/>
  <c r="H1601" i="127"/>
  <c r="G1601" i="127"/>
  <c r="H1600" i="127"/>
  <c r="G1600" i="127"/>
  <c r="H1599" i="127"/>
  <c r="G1599" i="127"/>
  <c r="H1598" i="127"/>
  <c r="G1598" i="127"/>
  <c r="H1597" i="127"/>
  <c r="G1597" i="127"/>
  <c r="H1596" i="127"/>
  <c r="G1596" i="127"/>
  <c r="H1595" i="127"/>
  <c r="G1595" i="127"/>
  <c r="H1594" i="127"/>
  <c r="G1594" i="127"/>
  <c r="H1593" i="127"/>
  <c r="G1593" i="127"/>
  <c r="H1592" i="127"/>
  <c r="G1592" i="127"/>
  <c r="H1591" i="127"/>
  <c r="G1591" i="127"/>
  <c r="H1590" i="127"/>
  <c r="G1590" i="127"/>
  <c r="H1589" i="127"/>
  <c r="G1589" i="127"/>
  <c r="H1588" i="127"/>
  <c r="G1588" i="127"/>
  <c r="H1587" i="127"/>
  <c r="G1587" i="127"/>
  <c r="H1586" i="127"/>
  <c r="G1586" i="127"/>
  <c r="H1585" i="127"/>
  <c r="G1585" i="127"/>
  <c r="H1584" i="127"/>
  <c r="G1584" i="127"/>
  <c r="H1583" i="127"/>
  <c r="G1583" i="127"/>
  <c r="H1582" i="127"/>
  <c r="G1582" i="127"/>
  <c r="H1581" i="127"/>
  <c r="G1581" i="127"/>
  <c r="H1580" i="127"/>
  <c r="G1580" i="127"/>
  <c r="H1579" i="127"/>
  <c r="G1579" i="127"/>
  <c r="H1578" i="127"/>
  <c r="G1578" i="127"/>
  <c r="H1577" i="127"/>
  <c r="G1577" i="127"/>
  <c r="H1576" i="127"/>
  <c r="G1576" i="127"/>
  <c r="H1575" i="127"/>
  <c r="G1575" i="127"/>
  <c r="H1574" i="127"/>
  <c r="G1574" i="127"/>
  <c r="H1573" i="127"/>
  <c r="G1573" i="127"/>
  <c r="H1572" i="127"/>
  <c r="G1572" i="127"/>
  <c r="H1571" i="127"/>
  <c r="G1571" i="127"/>
  <c r="H1570" i="127"/>
  <c r="G1570" i="127"/>
  <c r="H1569" i="127"/>
  <c r="G1569" i="127"/>
  <c r="H1568" i="127"/>
  <c r="G1568" i="127"/>
  <c r="H1567" i="127"/>
  <c r="G1567" i="127"/>
  <c r="H1566" i="127"/>
  <c r="G1566" i="127"/>
  <c r="H1565" i="127"/>
  <c r="G1565" i="127"/>
  <c r="H1564" i="127"/>
  <c r="G1564" i="127"/>
  <c r="H1563" i="127"/>
  <c r="G1563" i="127"/>
  <c r="H1562" i="127"/>
  <c r="G1562" i="127"/>
  <c r="H1561" i="127"/>
  <c r="G1561" i="127"/>
  <c r="H1560" i="127"/>
  <c r="G1560" i="127"/>
  <c r="H1559" i="127"/>
  <c r="G1559" i="127"/>
  <c r="H1558" i="127"/>
  <c r="G1558" i="127"/>
  <c r="H1557" i="127"/>
  <c r="G1557" i="127"/>
  <c r="H1556" i="127"/>
  <c r="G1556" i="127"/>
  <c r="H1555" i="127"/>
  <c r="G1555" i="127"/>
  <c r="H1554" i="127"/>
  <c r="G1554" i="127"/>
  <c r="H1553" i="127"/>
  <c r="G1553" i="127"/>
  <c r="H1552" i="127"/>
  <c r="G1552" i="127"/>
  <c r="H1551" i="127"/>
  <c r="G1551" i="127"/>
  <c r="H1550" i="127"/>
  <c r="G1550" i="127"/>
  <c r="H1549" i="127"/>
  <c r="G1549" i="127"/>
  <c r="H1548" i="127"/>
  <c r="G1548" i="127"/>
  <c r="H1547" i="127"/>
  <c r="G1547" i="127"/>
  <c r="H1546" i="127"/>
  <c r="G1546" i="127"/>
  <c r="H1545" i="127"/>
  <c r="G1545" i="127"/>
  <c r="H1544" i="127"/>
  <c r="G1544" i="127"/>
  <c r="H1543" i="127"/>
  <c r="G1543" i="127"/>
  <c r="H1542" i="127"/>
  <c r="G1542" i="127"/>
  <c r="H1541" i="127"/>
  <c r="G1541" i="127"/>
  <c r="H1540" i="127"/>
  <c r="G1540" i="127"/>
  <c r="H1539" i="127"/>
  <c r="G1539" i="127"/>
  <c r="H1538" i="127"/>
  <c r="G1538" i="127"/>
  <c r="H1537" i="127"/>
  <c r="G1537" i="127"/>
  <c r="H1536" i="127"/>
  <c r="G1536" i="127"/>
  <c r="H1535" i="127"/>
  <c r="G1535" i="127"/>
  <c r="H1534" i="127"/>
  <c r="G1534" i="127"/>
  <c r="H1533" i="127"/>
  <c r="G1533" i="127"/>
  <c r="H1532" i="127"/>
  <c r="G1532" i="127"/>
  <c r="H1531" i="127"/>
  <c r="G1531" i="127"/>
  <c r="H1530" i="127"/>
  <c r="G1530" i="127"/>
  <c r="H1529" i="127"/>
  <c r="G1529" i="127"/>
  <c r="H1528" i="127"/>
  <c r="G1528" i="127"/>
  <c r="H1527" i="127"/>
  <c r="G1527" i="127"/>
  <c r="H1526" i="127"/>
  <c r="G1526" i="127"/>
  <c r="H1525" i="127"/>
  <c r="G1525" i="127"/>
  <c r="H1524" i="127"/>
  <c r="G1524" i="127"/>
  <c r="H1523" i="127"/>
  <c r="G1523" i="127"/>
  <c r="H1522" i="127"/>
  <c r="G1522" i="127"/>
  <c r="H1521" i="127"/>
  <c r="G1521" i="127"/>
  <c r="H1520" i="127"/>
  <c r="G1520" i="127"/>
  <c r="H1519" i="127"/>
  <c r="G1519" i="127"/>
  <c r="H1518" i="127"/>
  <c r="G1518" i="127"/>
  <c r="H1517" i="127"/>
  <c r="G1517" i="127"/>
  <c r="H1516" i="127"/>
  <c r="G1516" i="127"/>
  <c r="H1515" i="127"/>
  <c r="G1515" i="127"/>
  <c r="H1514" i="127"/>
  <c r="G1514" i="127"/>
  <c r="H1513" i="127"/>
  <c r="G1513" i="127"/>
  <c r="H1512" i="127"/>
  <c r="G1512" i="127"/>
  <c r="H1511" i="127"/>
  <c r="G1511" i="127"/>
  <c r="H1510" i="127"/>
  <c r="G1510" i="127"/>
  <c r="H1509" i="127"/>
  <c r="G1509" i="127"/>
  <c r="H1508" i="127"/>
  <c r="G1508" i="127"/>
  <c r="H1507" i="127"/>
  <c r="G1507" i="127"/>
  <c r="H1506" i="127"/>
  <c r="G1506" i="127"/>
  <c r="H1505" i="127"/>
  <c r="G1505" i="127"/>
  <c r="H1504" i="127"/>
  <c r="G1504" i="127"/>
  <c r="H1503" i="127"/>
  <c r="G1503" i="127"/>
  <c r="H1502" i="127"/>
  <c r="G1502" i="127"/>
  <c r="H1501" i="127"/>
  <c r="G1501" i="127"/>
  <c r="H1500" i="127"/>
  <c r="G1500" i="127"/>
  <c r="H1499" i="127"/>
  <c r="G1499" i="127"/>
  <c r="H1498" i="127"/>
  <c r="G1498" i="127"/>
  <c r="H1497" i="127"/>
  <c r="G1497" i="127"/>
  <c r="H1496" i="127"/>
  <c r="G1496" i="127"/>
  <c r="H1495" i="127"/>
  <c r="G1495" i="127"/>
  <c r="H1494" i="127"/>
  <c r="G1494" i="127"/>
  <c r="H1493" i="127"/>
  <c r="G1493" i="127"/>
  <c r="H1492" i="127"/>
  <c r="G1492" i="127"/>
  <c r="H1491" i="127"/>
  <c r="G1491" i="127"/>
  <c r="H1490" i="127"/>
  <c r="G1490" i="127"/>
  <c r="H1489" i="127"/>
  <c r="G1489" i="127"/>
  <c r="H1488" i="127"/>
  <c r="G1488" i="127"/>
  <c r="H1487" i="127"/>
  <c r="G1487" i="127"/>
  <c r="H1486" i="127"/>
  <c r="G1486" i="127"/>
  <c r="H1485" i="127"/>
  <c r="G1485" i="127"/>
  <c r="H1484" i="127"/>
  <c r="G1484" i="127"/>
  <c r="H1483" i="127"/>
  <c r="G1483" i="127"/>
  <c r="H1482" i="127"/>
  <c r="G1482" i="127"/>
  <c r="H1481" i="127"/>
  <c r="G1481" i="127"/>
  <c r="H1480" i="127"/>
  <c r="G1480" i="127"/>
  <c r="H1479" i="127"/>
  <c r="G1479" i="127"/>
  <c r="H1478" i="127"/>
  <c r="G1478" i="127"/>
  <c r="H1477" i="127"/>
  <c r="G1477" i="127"/>
  <c r="H1476" i="127"/>
  <c r="G1476" i="127"/>
  <c r="H1475" i="127"/>
  <c r="G1475" i="127"/>
  <c r="H1474" i="127"/>
  <c r="G1474" i="127"/>
  <c r="H1473" i="127"/>
  <c r="G1473" i="127"/>
  <c r="H1472" i="127"/>
  <c r="G1472" i="127"/>
  <c r="H1471" i="127"/>
  <c r="G1471" i="127"/>
  <c r="H1470" i="127"/>
  <c r="G1470" i="127"/>
  <c r="H1469" i="127"/>
  <c r="G1469" i="127"/>
  <c r="H1468" i="127"/>
  <c r="G1468" i="127"/>
  <c r="H1467" i="127"/>
  <c r="G1467" i="127"/>
  <c r="H1466" i="127"/>
  <c r="G1466" i="127"/>
  <c r="H1465" i="127"/>
  <c r="G1465" i="127"/>
  <c r="H1464" i="127"/>
  <c r="G1464" i="127"/>
  <c r="H1463" i="127"/>
  <c r="G1463" i="127"/>
  <c r="H1462" i="127"/>
  <c r="G1462" i="127"/>
  <c r="H1461" i="127"/>
  <c r="G1461" i="127"/>
  <c r="H1460" i="127"/>
  <c r="G1460" i="127"/>
  <c r="H1459" i="127"/>
  <c r="G1459" i="127"/>
  <c r="H1458" i="127"/>
  <c r="G1458" i="127"/>
  <c r="H1457" i="127"/>
  <c r="G1457" i="127"/>
  <c r="H1456" i="127"/>
  <c r="G1456" i="127"/>
  <c r="H1455" i="127"/>
  <c r="G1455" i="127"/>
  <c r="H1454" i="127"/>
  <c r="G1454" i="127"/>
  <c r="H1453" i="127"/>
  <c r="G1453" i="127"/>
  <c r="H1452" i="127"/>
  <c r="G1452" i="127"/>
  <c r="H1451" i="127"/>
  <c r="G1451" i="127"/>
  <c r="H1450" i="127"/>
  <c r="G1450" i="127"/>
  <c r="H1449" i="127"/>
  <c r="G1449" i="127"/>
  <c r="H1448" i="127"/>
  <c r="G1448" i="127"/>
  <c r="H1447" i="127"/>
  <c r="G1447" i="127"/>
  <c r="H1446" i="127"/>
  <c r="G1446" i="127"/>
  <c r="H1445" i="127"/>
  <c r="G1445" i="127"/>
  <c r="H1444" i="127"/>
  <c r="G1444" i="127"/>
  <c r="H1443" i="127"/>
  <c r="G1443" i="127"/>
  <c r="H1442" i="127"/>
  <c r="G1442" i="127"/>
  <c r="H1441" i="127"/>
  <c r="G1441" i="127"/>
  <c r="H1440" i="127"/>
  <c r="G1440" i="127"/>
  <c r="H1439" i="127"/>
  <c r="G1439" i="127"/>
  <c r="H1438" i="127"/>
  <c r="G1438" i="127"/>
  <c r="H1437" i="127"/>
  <c r="G1437" i="127"/>
  <c r="H1436" i="127"/>
  <c r="G1436" i="127"/>
  <c r="H1435" i="127"/>
  <c r="G1435" i="127"/>
  <c r="H1434" i="127"/>
  <c r="G1434" i="127"/>
  <c r="H1433" i="127"/>
  <c r="G1433" i="127"/>
  <c r="H1432" i="127"/>
  <c r="G1432" i="127"/>
  <c r="H1431" i="127"/>
  <c r="G1431" i="127"/>
  <c r="H1430" i="127"/>
  <c r="G1430" i="127"/>
  <c r="H1429" i="127"/>
  <c r="G1429" i="127"/>
  <c r="H1428" i="127"/>
  <c r="G1428" i="127"/>
  <c r="H1427" i="127"/>
  <c r="G1427" i="127"/>
  <c r="H1426" i="127"/>
  <c r="G1426" i="127"/>
  <c r="H1425" i="127"/>
  <c r="G1425" i="127"/>
  <c r="H1424" i="127"/>
  <c r="G1424" i="127"/>
  <c r="H1423" i="127"/>
  <c r="G1423" i="127"/>
  <c r="H1422" i="127"/>
  <c r="G1422" i="127"/>
  <c r="H1421" i="127"/>
  <c r="G1421" i="127"/>
  <c r="H1420" i="127"/>
  <c r="G1420" i="127"/>
  <c r="H1419" i="127"/>
  <c r="G1419" i="127"/>
  <c r="H1418" i="127"/>
  <c r="G1418" i="127"/>
  <c r="H1417" i="127"/>
  <c r="G1417" i="127"/>
  <c r="H1416" i="127"/>
  <c r="G1416" i="127"/>
  <c r="H1415" i="127"/>
  <c r="G1415" i="127"/>
  <c r="H1414" i="127"/>
  <c r="G1414" i="127"/>
  <c r="H1413" i="127"/>
  <c r="G1413" i="127"/>
  <c r="H1412" i="127"/>
  <c r="G1412" i="127"/>
  <c r="H1411" i="127"/>
  <c r="G1411" i="127"/>
  <c r="H1410" i="127"/>
  <c r="G1410" i="127"/>
  <c r="H1409" i="127"/>
  <c r="G1409" i="127"/>
  <c r="H1408" i="127"/>
  <c r="G1408" i="127"/>
  <c r="H1407" i="127"/>
  <c r="G1407" i="127"/>
  <c r="H1406" i="127"/>
  <c r="G1406" i="127"/>
  <c r="H1405" i="127"/>
  <c r="G1405" i="127"/>
  <c r="H1404" i="127"/>
  <c r="G1404" i="127"/>
  <c r="H1403" i="127"/>
  <c r="G1403" i="127"/>
  <c r="H1402" i="127"/>
  <c r="G1402" i="127"/>
  <c r="H1401" i="127"/>
  <c r="G1401" i="127"/>
  <c r="H1400" i="127"/>
  <c r="G1400" i="127"/>
  <c r="H1399" i="127"/>
  <c r="G1399" i="127"/>
  <c r="H1398" i="127"/>
  <c r="G1398" i="127"/>
  <c r="H1397" i="127"/>
  <c r="G1397" i="127"/>
  <c r="H1396" i="127"/>
  <c r="G1396" i="127"/>
  <c r="H1395" i="127"/>
  <c r="G1395" i="127"/>
  <c r="H1394" i="127"/>
  <c r="G1394" i="127"/>
  <c r="H1393" i="127"/>
  <c r="G1393" i="127"/>
  <c r="H1392" i="127"/>
  <c r="G1392" i="127"/>
  <c r="H1391" i="127"/>
  <c r="G1391" i="127"/>
  <c r="H1390" i="127"/>
  <c r="G1390" i="127"/>
  <c r="H1389" i="127"/>
  <c r="G1389" i="127"/>
  <c r="H1388" i="127"/>
  <c r="G1388" i="127"/>
  <c r="H1387" i="127"/>
  <c r="G1387" i="127"/>
  <c r="H1386" i="127"/>
  <c r="G1386" i="127"/>
  <c r="H1385" i="127"/>
  <c r="G1385" i="127"/>
  <c r="H1384" i="127"/>
  <c r="G1384" i="127"/>
  <c r="H1383" i="127"/>
  <c r="G1383" i="127"/>
  <c r="H1382" i="127"/>
  <c r="G1382" i="127"/>
  <c r="H1381" i="127"/>
  <c r="G1381" i="127"/>
  <c r="H1380" i="127"/>
  <c r="G1380" i="127"/>
  <c r="H1379" i="127"/>
  <c r="G1379" i="127"/>
  <c r="H1378" i="127"/>
  <c r="G1378" i="127"/>
  <c r="H1377" i="127"/>
  <c r="G1377" i="127"/>
  <c r="H1376" i="127"/>
  <c r="G1376" i="127"/>
  <c r="H1375" i="127"/>
  <c r="G1375" i="127"/>
  <c r="H1374" i="127"/>
  <c r="G1374" i="127"/>
  <c r="H1373" i="127"/>
  <c r="G1373" i="127"/>
  <c r="H1372" i="127"/>
  <c r="G1372" i="127"/>
  <c r="H1371" i="127"/>
  <c r="G1371" i="127"/>
  <c r="H1370" i="127"/>
  <c r="G1370" i="127"/>
  <c r="H1369" i="127"/>
  <c r="G1369" i="127"/>
  <c r="H1368" i="127"/>
  <c r="G1368" i="127"/>
  <c r="H1367" i="127"/>
  <c r="G1367" i="127"/>
  <c r="H1366" i="127"/>
  <c r="G1366" i="127"/>
  <c r="H1365" i="127"/>
  <c r="G1365" i="127"/>
  <c r="H1364" i="127"/>
  <c r="G1364" i="127"/>
  <c r="H1363" i="127"/>
  <c r="G1363" i="127"/>
  <c r="H1362" i="127"/>
  <c r="G1362" i="127"/>
  <c r="H1361" i="127"/>
  <c r="G1361" i="127"/>
  <c r="H1360" i="127"/>
  <c r="G1360" i="127"/>
  <c r="H1359" i="127"/>
  <c r="G1359" i="127"/>
  <c r="H1358" i="127"/>
  <c r="G1358" i="127"/>
  <c r="H1357" i="127"/>
  <c r="G1357" i="127"/>
  <c r="H1356" i="127"/>
  <c r="G1356" i="127"/>
  <c r="H1355" i="127"/>
  <c r="G1355" i="127"/>
  <c r="H1354" i="127"/>
  <c r="G1354" i="127"/>
  <c r="H1353" i="127"/>
  <c r="G1353" i="127"/>
  <c r="H1352" i="127"/>
  <c r="G1352" i="127"/>
  <c r="H1351" i="127"/>
  <c r="G1351" i="127"/>
  <c r="H1350" i="127"/>
  <c r="G1350" i="127"/>
  <c r="H1349" i="127"/>
  <c r="G1349" i="127"/>
  <c r="H1348" i="127"/>
  <c r="G1348" i="127"/>
  <c r="H1347" i="127"/>
  <c r="G1347" i="127"/>
  <c r="H1346" i="127"/>
  <c r="G1346" i="127"/>
  <c r="H1345" i="127"/>
  <c r="G1345" i="127"/>
  <c r="H1344" i="127"/>
  <c r="G1344" i="127"/>
  <c r="H1343" i="127"/>
  <c r="G1343" i="127"/>
  <c r="H1342" i="127"/>
  <c r="G1342" i="127"/>
  <c r="H1341" i="127"/>
  <c r="G1341" i="127"/>
  <c r="H1340" i="127"/>
  <c r="G1340" i="127"/>
  <c r="H1339" i="127"/>
  <c r="G1339" i="127"/>
  <c r="H1338" i="127"/>
  <c r="G1338" i="127"/>
  <c r="H1337" i="127"/>
  <c r="G1337" i="127"/>
  <c r="H1336" i="127"/>
  <c r="G1336" i="127"/>
  <c r="H1335" i="127"/>
  <c r="G1335" i="127"/>
  <c r="H1334" i="127"/>
  <c r="G1334" i="127"/>
  <c r="H1333" i="127"/>
  <c r="G1333" i="127"/>
  <c r="H1332" i="127"/>
  <c r="G1332" i="127"/>
  <c r="H1331" i="127"/>
  <c r="G1331" i="127"/>
  <c r="H1330" i="127"/>
  <c r="G1330" i="127"/>
  <c r="H1329" i="127"/>
  <c r="G1329" i="127"/>
  <c r="H1328" i="127"/>
  <c r="G1328" i="127"/>
  <c r="H1327" i="127"/>
  <c r="G1327" i="127"/>
  <c r="H1326" i="127"/>
  <c r="G1326" i="127"/>
  <c r="H1325" i="127"/>
  <c r="G1325" i="127"/>
  <c r="H1324" i="127"/>
  <c r="G1324" i="127"/>
  <c r="H1323" i="127"/>
  <c r="G1323" i="127"/>
  <c r="H1322" i="127"/>
  <c r="G1322" i="127"/>
  <c r="H1321" i="127"/>
  <c r="G1321" i="127"/>
  <c r="H1320" i="127"/>
  <c r="G1320" i="127"/>
  <c r="H1319" i="127"/>
  <c r="G1319" i="127"/>
  <c r="H1318" i="127"/>
  <c r="G1318" i="127"/>
  <c r="H1317" i="127"/>
  <c r="G1317" i="127"/>
  <c r="H1316" i="127"/>
  <c r="G1316" i="127"/>
  <c r="H1315" i="127"/>
  <c r="G1315" i="127"/>
  <c r="H1314" i="127"/>
  <c r="G1314" i="127"/>
  <c r="H1313" i="127"/>
  <c r="G1313" i="127"/>
  <c r="H1312" i="127"/>
  <c r="G1312" i="127"/>
  <c r="H1311" i="127"/>
  <c r="G1311" i="127"/>
  <c r="H1310" i="127"/>
  <c r="G1310" i="127"/>
  <c r="H1309" i="127"/>
  <c r="G1309" i="127"/>
  <c r="H1308" i="127"/>
  <c r="G1308" i="127"/>
  <c r="H1307" i="127"/>
  <c r="G1307" i="127"/>
  <c r="H1306" i="127"/>
  <c r="G1306" i="127"/>
  <c r="H1305" i="127"/>
  <c r="G1305" i="127"/>
  <c r="H1304" i="127"/>
  <c r="G1304" i="127"/>
  <c r="H1303" i="127"/>
  <c r="G1303" i="127"/>
  <c r="H1302" i="127"/>
  <c r="G1302" i="127"/>
  <c r="H1301" i="127"/>
  <c r="G1301" i="127"/>
  <c r="H1300" i="127"/>
  <c r="G1300" i="127"/>
  <c r="H1299" i="127"/>
  <c r="G1299" i="127"/>
  <c r="H1298" i="127"/>
  <c r="G1298" i="127"/>
  <c r="H1297" i="127"/>
  <c r="G1297" i="127"/>
  <c r="H1296" i="127"/>
  <c r="G1296" i="127"/>
  <c r="H1295" i="127"/>
  <c r="G1295" i="127"/>
  <c r="H1294" i="127"/>
  <c r="G1294" i="127"/>
  <c r="H1293" i="127"/>
  <c r="G1293" i="127"/>
  <c r="H1292" i="127"/>
  <c r="G1292" i="127"/>
  <c r="H1291" i="127"/>
  <c r="G1291" i="127"/>
  <c r="H1290" i="127"/>
  <c r="G1290" i="127"/>
  <c r="H1289" i="127"/>
  <c r="G1289" i="127"/>
  <c r="H1288" i="127"/>
  <c r="G1288" i="127"/>
  <c r="H1287" i="127"/>
  <c r="G1287" i="127"/>
  <c r="H1286" i="127"/>
  <c r="G1286" i="127"/>
  <c r="H1285" i="127"/>
  <c r="G1285" i="127"/>
  <c r="H1284" i="127"/>
  <c r="G1284" i="127"/>
  <c r="H1283" i="127"/>
  <c r="G1283" i="127"/>
  <c r="H1282" i="127"/>
  <c r="G1282" i="127"/>
  <c r="H1281" i="127"/>
  <c r="G1281" i="127"/>
  <c r="H1280" i="127"/>
  <c r="G1280" i="127"/>
  <c r="H1279" i="127"/>
  <c r="G1279" i="127"/>
  <c r="H1278" i="127"/>
  <c r="G1278" i="127"/>
  <c r="H1277" i="127"/>
  <c r="G1277" i="127"/>
  <c r="H1276" i="127"/>
  <c r="G1276" i="127"/>
  <c r="H1275" i="127"/>
  <c r="G1275" i="127"/>
  <c r="H1274" i="127"/>
  <c r="G1274" i="127"/>
  <c r="H1273" i="127"/>
  <c r="G1273" i="127"/>
  <c r="H1272" i="127"/>
  <c r="G1272" i="127"/>
  <c r="H1271" i="127"/>
  <c r="G1271" i="127"/>
  <c r="H1270" i="127"/>
  <c r="G1270" i="127"/>
  <c r="H1269" i="127"/>
  <c r="G1269" i="127"/>
  <c r="H1268" i="127"/>
  <c r="G1268" i="127"/>
  <c r="H1267" i="127"/>
  <c r="G1267" i="127"/>
  <c r="H1266" i="127"/>
  <c r="G1266" i="127"/>
  <c r="H1265" i="127"/>
  <c r="G1265" i="127"/>
  <c r="H1264" i="127"/>
  <c r="G1264" i="127"/>
  <c r="H1263" i="127"/>
  <c r="G1263" i="127"/>
  <c r="H1262" i="127"/>
  <c r="G1262" i="127"/>
  <c r="H1261" i="127"/>
  <c r="G1261" i="127"/>
  <c r="H1260" i="127"/>
  <c r="G1260" i="127"/>
  <c r="H1259" i="127"/>
  <c r="G1259" i="127"/>
  <c r="H1258" i="127"/>
  <c r="G1258" i="127"/>
  <c r="H1257" i="127"/>
  <c r="G1257" i="127"/>
  <c r="H1256" i="127"/>
  <c r="G1256" i="127"/>
  <c r="H1255" i="127"/>
  <c r="G1255" i="127"/>
  <c r="H1254" i="127"/>
  <c r="G1254" i="127"/>
  <c r="H1253" i="127"/>
  <c r="G1253" i="127"/>
  <c r="H1252" i="127"/>
  <c r="G1252" i="127"/>
  <c r="H1251" i="127"/>
  <c r="G1251" i="127"/>
  <c r="H1250" i="127"/>
  <c r="G1250" i="127"/>
  <c r="H1249" i="127"/>
  <c r="G1249" i="127"/>
  <c r="H1248" i="127"/>
  <c r="G1248" i="127"/>
  <c r="H1247" i="127"/>
  <c r="G1247" i="127"/>
  <c r="H1246" i="127"/>
  <c r="G1246" i="127"/>
  <c r="H1245" i="127"/>
  <c r="G1245" i="127"/>
  <c r="H1244" i="127"/>
  <c r="G1244" i="127"/>
  <c r="H1243" i="127"/>
  <c r="G1243" i="127"/>
  <c r="H1242" i="127"/>
  <c r="G1242" i="127"/>
  <c r="H1241" i="127"/>
  <c r="G1241" i="127"/>
  <c r="H1240" i="127"/>
  <c r="G1240" i="127"/>
  <c r="H1239" i="127"/>
  <c r="G1239" i="127"/>
  <c r="H1238" i="127"/>
  <c r="G1238" i="127"/>
  <c r="H1237" i="127"/>
  <c r="G1237" i="127"/>
  <c r="H1236" i="127"/>
  <c r="G1236" i="127"/>
  <c r="H1235" i="127"/>
  <c r="G1235" i="127"/>
  <c r="H1234" i="127"/>
  <c r="G1234" i="127"/>
  <c r="H1233" i="127"/>
  <c r="G1233" i="127"/>
  <c r="H1232" i="127"/>
  <c r="G1232" i="127"/>
  <c r="H1231" i="127"/>
  <c r="G1231" i="127"/>
  <c r="H1230" i="127"/>
  <c r="G1230" i="127"/>
  <c r="H1229" i="127"/>
  <c r="G1229" i="127"/>
  <c r="H1228" i="127"/>
  <c r="G1228" i="127"/>
  <c r="H1227" i="127"/>
  <c r="G1227" i="127"/>
  <c r="H1226" i="127"/>
  <c r="G1226" i="127"/>
  <c r="H1225" i="127"/>
  <c r="G1225" i="127"/>
  <c r="H1224" i="127"/>
  <c r="G1224" i="127"/>
  <c r="H1223" i="127"/>
  <c r="G1223" i="127"/>
  <c r="H1222" i="127"/>
  <c r="G1222" i="127"/>
  <c r="H1221" i="127"/>
  <c r="G1221" i="127"/>
  <c r="H1220" i="127"/>
  <c r="G1220" i="127"/>
  <c r="H1219" i="127"/>
  <c r="G1219" i="127"/>
  <c r="H1218" i="127"/>
  <c r="G1218" i="127"/>
  <c r="H1217" i="127"/>
  <c r="G1217" i="127"/>
  <c r="H1216" i="127"/>
  <c r="G1216" i="127"/>
  <c r="H1215" i="127"/>
  <c r="G1215" i="127"/>
  <c r="H1214" i="127"/>
  <c r="G1214" i="127"/>
  <c r="H1213" i="127"/>
  <c r="G1213" i="127"/>
  <c r="H1212" i="127"/>
  <c r="G1212" i="127"/>
  <c r="H1211" i="127"/>
  <c r="G1211" i="127"/>
  <c r="H1210" i="127"/>
  <c r="G1210" i="127"/>
  <c r="H1209" i="127"/>
  <c r="G1209" i="127"/>
  <c r="H1208" i="127"/>
  <c r="G1208" i="127"/>
  <c r="H1207" i="127"/>
  <c r="G1207" i="127"/>
  <c r="H1206" i="127"/>
  <c r="G1206" i="127"/>
  <c r="H1205" i="127"/>
  <c r="G1205" i="127"/>
  <c r="H1204" i="127"/>
  <c r="G1204" i="127"/>
  <c r="H1203" i="127"/>
  <c r="G1203" i="127"/>
  <c r="H1202" i="127"/>
  <c r="G1202" i="127"/>
  <c r="H1201" i="127"/>
  <c r="G1201" i="127"/>
  <c r="H1200" i="127"/>
  <c r="G1200" i="127"/>
  <c r="H1199" i="127"/>
  <c r="G1199" i="127"/>
  <c r="H1198" i="127"/>
  <c r="G1198" i="127"/>
  <c r="H1197" i="127"/>
  <c r="G1197" i="127"/>
  <c r="H1196" i="127"/>
  <c r="G1196" i="127"/>
  <c r="H1195" i="127"/>
  <c r="G1195" i="127"/>
  <c r="H1194" i="127"/>
  <c r="G1194" i="127"/>
  <c r="H1193" i="127"/>
  <c r="G1193" i="127"/>
  <c r="H1192" i="127"/>
  <c r="G1192" i="127"/>
  <c r="H1191" i="127"/>
  <c r="G1191" i="127"/>
  <c r="H1190" i="127"/>
  <c r="G1190" i="127"/>
  <c r="H1189" i="127"/>
  <c r="G1189" i="127"/>
  <c r="H1188" i="127"/>
  <c r="G1188" i="127"/>
  <c r="H1187" i="127"/>
  <c r="G1187" i="127"/>
  <c r="H1186" i="127"/>
  <c r="G1186" i="127"/>
  <c r="H1185" i="127"/>
  <c r="G1185" i="127"/>
  <c r="H1184" i="127"/>
  <c r="G1184" i="127"/>
  <c r="H1183" i="127"/>
  <c r="G1183" i="127"/>
  <c r="H1182" i="127"/>
  <c r="G1182" i="127"/>
  <c r="H1181" i="127"/>
  <c r="G1181" i="127"/>
  <c r="H1180" i="127"/>
  <c r="G1180" i="127"/>
  <c r="H1179" i="127"/>
  <c r="G1179" i="127"/>
  <c r="H1178" i="127"/>
  <c r="G1178" i="127"/>
  <c r="H1177" i="127"/>
  <c r="G1177" i="127"/>
  <c r="H1176" i="127"/>
  <c r="G1176" i="127"/>
  <c r="H1175" i="127"/>
  <c r="G1175" i="127"/>
  <c r="H1174" i="127"/>
  <c r="G1174" i="127"/>
  <c r="H1173" i="127"/>
  <c r="G1173" i="127"/>
  <c r="H1172" i="127"/>
  <c r="G1172" i="127"/>
  <c r="H1171" i="127"/>
  <c r="G1171" i="127"/>
  <c r="H1170" i="127"/>
  <c r="G1170" i="127"/>
  <c r="H1169" i="127"/>
  <c r="G1169" i="127"/>
  <c r="H1168" i="127"/>
  <c r="G1168" i="127"/>
  <c r="H1167" i="127"/>
  <c r="G1167" i="127"/>
  <c r="H1166" i="127"/>
  <c r="G1166" i="127"/>
  <c r="H1165" i="127"/>
  <c r="G1165" i="127"/>
  <c r="H1164" i="127"/>
  <c r="G1164" i="127"/>
  <c r="H1163" i="127"/>
  <c r="G1163" i="127"/>
  <c r="H1162" i="127"/>
  <c r="G1162" i="127"/>
  <c r="H1161" i="127"/>
  <c r="G1161" i="127"/>
  <c r="H1160" i="127"/>
  <c r="G1160" i="127"/>
  <c r="H1159" i="127"/>
  <c r="G1159" i="127"/>
  <c r="H1158" i="127"/>
  <c r="G1158" i="127"/>
  <c r="H1157" i="127"/>
  <c r="G1157" i="127"/>
  <c r="H1156" i="127"/>
  <c r="G1156" i="127"/>
  <c r="H1155" i="127"/>
  <c r="G1155" i="127"/>
  <c r="H1154" i="127"/>
  <c r="G1154" i="127"/>
  <c r="H1153" i="127"/>
  <c r="G1153" i="127"/>
  <c r="H1152" i="127"/>
  <c r="G1152" i="127"/>
  <c r="H1151" i="127"/>
  <c r="G1151" i="127"/>
  <c r="H1150" i="127"/>
  <c r="G1150" i="127"/>
  <c r="H1149" i="127"/>
  <c r="G1149" i="127"/>
  <c r="H1148" i="127"/>
  <c r="G1148" i="127"/>
  <c r="H1147" i="127"/>
  <c r="G1147" i="127"/>
  <c r="H1146" i="127"/>
  <c r="G1146" i="127"/>
  <c r="H1145" i="127"/>
  <c r="G1145" i="127"/>
  <c r="H1144" i="127"/>
  <c r="G1144" i="127"/>
  <c r="H1143" i="127"/>
  <c r="G1143" i="127"/>
  <c r="H1142" i="127"/>
  <c r="G1142" i="127"/>
  <c r="H1141" i="127"/>
  <c r="G1141" i="127"/>
  <c r="H1140" i="127"/>
  <c r="G1140" i="127"/>
  <c r="H1139" i="127"/>
  <c r="G1139" i="127"/>
  <c r="H1138" i="127"/>
  <c r="G1138" i="127"/>
  <c r="H1137" i="127"/>
  <c r="G1137" i="127"/>
  <c r="H1136" i="127"/>
  <c r="G1136" i="127"/>
  <c r="H1135" i="127"/>
  <c r="G1135" i="127"/>
  <c r="H1134" i="127"/>
  <c r="G1134" i="127"/>
  <c r="H1133" i="127"/>
  <c r="G1133" i="127"/>
  <c r="H1132" i="127"/>
  <c r="G1132" i="127"/>
  <c r="H1131" i="127"/>
  <c r="G1131" i="127"/>
  <c r="H1130" i="127"/>
  <c r="G1130" i="127"/>
  <c r="H1129" i="127"/>
  <c r="G1129" i="127"/>
  <c r="H1128" i="127"/>
  <c r="G1128" i="127"/>
  <c r="H1127" i="127"/>
  <c r="G1127" i="127"/>
  <c r="H1126" i="127"/>
  <c r="G1126" i="127"/>
  <c r="H1125" i="127"/>
  <c r="G1125" i="127"/>
  <c r="H1124" i="127"/>
  <c r="G1124" i="127"/>
  <c r="H1123" i="127"/>
  <c r="G1123" i="127"/>
  <c r="H1122" i="127"/>
  <c r="G1122" i="127"/>
  <c r="H1121" i="127"/>
  <c r="G1121" i="127"/>
  <c r="H1120" i="127"/>
  <c r="G1120" i="127"/>
  <c r="H1119" i="127"/>
  <c r="G1119" i="127"/>
  <c r="H1118" i="127"/>
  <c r="G1118" i="127"/>
  <c r="H1117" i="127"/>
  <c r="G1117" i="127"/>
  <c r="H1116" i="127"/>
  <c r="G1116" i="127"/>
  <c r="H1115" i="127"/>
  <c r="G1115" i="127"/>
  <c r="H1114" i="127"/>
  <c r="G1114" i="127"/>
  <c r="H1113" i="127"/>
  <c r="G1113" i="127"/>
  <c r="H1112" i="127"/>
  <c r="G1112" i="127"/>
  <c r="H1111" i="127"/>
  <c r="G1111" i="127"/>
  <c r="H1110" i="127"/>
  <c r="G1110" i="127"/>
  <c r="H1109" i="127"/>
  <c r="G1109" i="127"/>
  <c r="H1108" i="127"/>
  <c r="G1108" i="127"/>
  <c r="H1107" i="127"/>
  <c r="G1107" i="127"/>
  <c r="H1106" i="127"/>
  <c r="G1106" i="127"/>
  <c r="H1105" i="127"/>
  <c r="G1105" i="127"/>
  <c r="H1104" i="127"/>
  <c r="G1104" i="127"/>
  <c r="H1103" i="127"/>
  <c r="G1103" i="127"/>
  <c r="H1102" i="127"/>
  <c r="G1102" i="127"/>
  <c r="H1101" i="127"/>
  <c r="G1101" i="127"/>
  <c r="H1100" i="127"/>
  <c r="G1100" i="127"/>
  <c r="H1099" i="127"/>
  <c r="G1099" i="127"/>
  <c r="H1098" i="127"/>
  <c r="G1098" i="127"/>
  <c r="H1097" i="127"/>
  <c r="G1097" i="127"/>
  <c r="H1096" i="127"/>
  <c r="G1096" i="127"/>
  <c r="H1095" i="127"/>
  <c r="G1095" i="127"/>
  <c r="H1094" i="127"/>
  <c r="G1094" i="127"/>
  <c r="H1093" i="127"/>
  <c r="G1093" i="127"/>
  <c r="H1092" i="127"/>
  <c r="G1092" i="127"/>
  <c r="H1091" i="127"/>
  <c r="G1091" i="127"/>
  <c r="H1090" i="127"/>
  <c r="G1090" i="127"/>
  <c r="H1089" i="127"/>
  <c r="G1089" i="127"/>
  <c r="H1088" i="127"/>
  <c r="G1088" i="127"/>
  <c r="H1087" i="127"/>
  <c r="G1087" i="127"/>
  <c r="H1086" i="127"/>
  <c r="G1086" i="127"/>
  <c r="H1085" i="127"/>
  <c r="G1085" i="127"/>
  <c r="H1084" i="127"/>
  <c r="G1084" i="127"/>
  <c r="H1083" i="127"/>
  <c r="G1083" i="127"/>
  <c r="H1082" i="127"/>
  <c r="G1082" i="127"/>
  <c r="H1081" i="127"/>
  <c r="G1081" i="127"/>
  <c r="H1080" i="127"/>
  <c r="G1080" i="127"/>
  <c r="H1079" i="127"/>
  <c r="G1079" i="127"/>
  <c r="H1078" i="127"/>
  <c r="G1078" i="127"/>
  <c r="H1077" i="127"/>
  <c r="G1077" i="127"/>
  <c r="H1076" i="127"/>
  <c r="G1076" i="127"/>
  <c r="H1075" i="127"/>
  <c r="G1075" i="127"/>
  <c r="H1074" i="127"/>
  <c r="G1074" i="127"/>
  <c r="H1073" i="127"/>
  <c r="G1073" i="127"/>
  <c r="H1072" i="127"/>
  <c r="G1072" i="127"/>
  <c r="H1071" i="127"/>
  <c r="G1071" i="127"/>
  <c r="H1070" i="127"/>
  <c r="G1070" i="127"/>
  <c r="H1069" i="127"/>
  <c r="G1069" i="127"/>
  <c r="H1068" i="127"/>
  <c r="G1068" i="127"/>
  <c r="H1067" i="127"/>
  <c r="G1067" i="127"/>
  <c r="H1066" i="127"/>
  <c r="G1066" i="127"/>
  <c r="H1065" i="127"/>
  <c r="G1065" i="127"/>
  <c r="H1064" i="127"/>
  <c r="G1064" i="127"/>
  <c r="H1063" i="127"/>
  <c r="G1063" i="127"/>
  <c r="H1062" i="127"/>
  <c r="G1062" i="127"/>
  <c r="H1061" i="127"/>
  <c r="G1061" i="127"/>
  <c r="H1060" i="127"/>
  <c r="G1060" i="127"/>
  <c r="H1059" i="127"/>
  <c r="G1059" i="127"/>
  <c r="H1058" i="127"/>
  <c r="G1058" i="127"/>
  <c r="H1057" i="127"/>
  <c r="G1057" i="127"/>
  <c r="H1056" i="127"/>
  <c r="G1056" i="127"/>
  <c r="H1055" i="127"/>
  <c r="G1055" i="127"/>
  <c r="H1054" i="127"/>
  <c r="G1054" i="127"/>
  <c r="H1053" i="127"/>
  <c r="G1053" i="127"/>
  <c r="H1052" i="127"/>
  <c r="G1052" i="127"/>
  <c r="H1051" i="127"/>
  <c r="G1051" i="127"/>
  <c r="H1050" i="127"/>
  <c r="G1050" i="127"/>
  <c r="H1049" i="127"/>
  <c r="G1049" i="127"/>
  <c r="H1048" i="127"/>
  <c r="G1048" i="127"/>
  <c r="H1047" i="127"/>
  <c r="G1047" i="127"/>
  <c r="H1046" i="127"/>
  <c r="G1046" i="127"/>
  <c r="H1045" i="127"/>
  <c r="G1045" i="127"/>
  <c r="H1044" i="127"/>
  <c r="G1044" i="127"/>
  <c r="H1043" i="127"/>
  <c r="G1043" i="127"/>
  <c r="H1042" i="127"/>
  <c r="G1042" i="127"/>
  <c r="H1041" i="127"/>
  <c r="G1041" i="127"/>
  <c r="H1040" i="127"/>
  <c r="G1040" i="127"/>
  <c r="H1039" i="127"/>
  <c r="G1039" i="127"/>
  <c r="H1038" i="127"/>
  <c r="G1038" i="127"/>
  <c r="H1037" i="127"/>
  <c r="G1037" i="127"/>
  <c r="H1036" i="127"/>
  <c r="G1036" i="127"/>
  <c r="H1035" i="127"/>
  <c r="G1035" i="127"/>
  <c r="H1034" i="127"/>
  <c r="G1034" i="127"/>
  <c r="H1033" i="127"/>
  <c r="G1033" i="127"/>
  <c r="H1032" i="127"/>
  <c r="G1032" i="127"/>
  <c r="H1031" i="127"/>
  <c r="G1031" i="127"/>
  <c r="H1030" i="127"/>
  <c r="G1030" i="127"/>
  <c r="H1029" i="127"/>
  <c r="G1029" i="127"/>
  <c r="H1028" i="127"/>
  <c r="G1028" i="127"/>
  <c r="H1027" i="127"/>
  <c r="G1027" i="127"/>
  <c r="H1026" i="127"/>
  <c r="G1026" i="127"/>
  <c r="H1025" i="127"/>
  <c r="G1025" i="127"/>
  <c r="H1024" i="127"/>
  <c r="G1024" i="127"/>
  <c r="H1023" i="127"/>
  <c r="G1023" i="127"/>
  <c r="H1022" i="127"/>
  <c r="G1022" i="127"/>
  <c r="H1021" i="127"/>
  <c r="G1021" i="127"/>
  <c r="H1020" i="127"/>
  <c r="G1020" i="127"/>
  <c r="H1019" i="127"/>
  <c r="G1019" i="127"/>
  <c r="H1018" i="127"/>
  <c r="G1018" i="127"/>
  <c r="H1017" i="127"/>
  <c r="G1017" i="127"/>
  <c r="H1016" i="127"/>
  <c r="G1016" i="127"/>
  <c r="H1015" i="127"/>
  <c r="G1015" i="127"/>
  <c r="H1014" i="127"/>
  <c r="G1014" i="127"/>
  <c r="H1013" i="127"/>
  <c r="G1013" i="127"/>
  <c r="H1012" i="127"/>
  <c r="G1012" i="127"/>
  <c r="H1011" i="127"/>
  <c r="G1011" i="127"/>
  <c r="H1010" i="127"/>
  <c r="G1010" i="127"/>
  <c r="H1009" i="127"/>
  <c r="G1009" i="127"/>
  <c r="H1008" i="127"/>
  <c r="G1008" i="127"/>
  <c r="H1007" i="127"/>
  <c r="G1007" i="127"/>
  <c r="H1006" i="127"/>
  <c r="G1006" i="127"/>
  <c r="H1005" i="127"/>
  <c r="G1005" i="127"/>
  <c r="H1004" i="127"/>
  <c r="G1004" i="127"/>
  <c r="H1003" i="127"/>
  <c r="G1003" i="127"/>
  <c r="H1002" i="127"/>
  <c r="G1002" i="127"/>
  <c r="H1001" i="127"/>
  <c r="G1001" i="127"/>
  <c r="H1000" i="127"/>
  <c r="G1000" i="127"/>
  <c r="H999" i="127"/>
  <c r="G999" i="127"/>
  <c r="H998" i="127"/>
  <c r="G998" i="127"/>
  <c r="H997" i="127"/>
  <c r="G997" i="127"/>
  <c r="H996" i="127"/>
  <c r="G996" i="127"/>
  <c r="H995" i="127"/>
  <c r="G995" i="127"/>
  <c r="H994" i="127"/>
  <c r="G994" i="127"/>
  <c r="H993" i="127"/>
  <c r="G993" i="127"/>
  <c r="H992" i="127"/>
  <c r="G992" i="127"/>
  <c r="H991" i="127"/>
  <c r="G991" i="127"/>
  <c r="H990" i="127"/>
  <c r="G990" i="127"/>
  <c r="H989" i="127"/>
  <c r="G989" i="127"/>
  <c r="H988" i="127"/>
  <c r="G988" i="127"/>
  <c r="H987" i="127"/>
  <c r="G987" i="127"/>
  <c r="H986" i="127"/>
  <c r="G986" i="127"/>
  <c r="H985" i="127"/>
  <c r="G985" i="127"/>
  <c r="H984" i="127"/>
  <c r="G984" i="127"/>
  <c r="H983" i="127"/>
  <c r="G983" i="127"/>
  <c r="H982" i="127"/>
  <c r="G982" i="127"/>
  <c r="H981" i="127"/>
  <c r="G981" i="127"/>
  <c r="H980" i="127"/>
  <c r="G980" i="127"/>
  <c r="H979" i="127"/>
  <c r="G979" i="127"/>
  <c r="H978" i="127"/>
  <c r="G978" i="127"/>
  <c r="H977" i="127"/>
  <c r="G977" i="127"/>
  <c r="H976" i="127"/>
  <c r="G976" i="127"/>
  <c r="H975" i="127"/>
  <c r="G975" i="127"/>
  <c r="H974" i="127"/>
  <c r="G974" i="127"/>
  <c r="H973" i="127"/>
  <c r="G973" i="127"/>
  <c r="H972" i="127"/>
  <c r="G972" i="127"/>
  <c r="H971" i="127"/>
  <c r="G971" i="127"/>
  <c r="H970" i="127"/>
  <c r="G970" i="127"/>
  <c r="H969" i="127"/>
  <c r="G969" i="127"/>
  <c r="H968" i="127"/>
  <c r="G968" i="127"/>
  <c r="H967" i="127"/>
  <c r="G967" i="127"/>
  <c r="H966" i="127"/>
  <c r="G966" i="127"/>
  <c r="H965" i="127"/>
  <c r="G965" i="127"/>
  <c r="H964" i="127"/>
  <c r="G964" i="127"/>
  <c r="H963" i="127"/>
  <c r="G963" i="127"/>
  <c r="H962" i="127"/>
  <c r="G962" i="127"/>
  <c r="H961" i="127"/>
  <c r="G961" i="127"/>
  <c r="H960" i="127"/>
  <c r="G960" i="127"/>
  <c r="H959" i="127"/>
  <c r="G959" i="127"/>
  <c r="H958" i="127"/>
  <c r="G958" i="127"/>
  <c r="H957" i="127"/>
  <c r="G957" i="127"/>
  <c r="H956" i="127"/>
  <c r="G956" i="127"/>
  <c r="H955" i="127"/>
  <c r="G955" i="127"/>
  <c r="H954" i="127"/>
  <c r="G954" i="127"/>
  <c r="H953" i="127"/>
  <c r="G953" i="127"/>
  <c r="H952" i="127"/>
  <c r="G952" i="127"/>
  <c r="H951" i="127"/>
  <c r="G951" i="127"/>
  <c r="H950" i="127"/>
  <c r="G950" i="127"/>
  <c r="H949" i="127"/>
  <c r="G949" i="127"/>
  <c r="H948" i="127"/>
  <c r="G948" i="127"/>
  <c r="H947" i="127"/>
  <c r="G947" i="127"/>
  <c r="H946" i="127"/>
  <c r="G946" i="127"/>
  <c r="H945" i="127"/>
  <c r="G945" i="127"/>
  <c r="H944" i="127"/>
  <c r="G944" i="127"/>
  <c r="H943" i="127"/>
  <c r="G943" i="127"/>
  <c r="H942" i="127"/>
  <c r="G942" i="127"/>
  <c r="H941" i="127"/>
  <c r="G941" i="127"/>
  <c r="H940" i="127"/>
  <c r="G940" i="127"/>
  <c r="H939" i="127"/>
  <c r="G939" i="127"/>
  <c r="H938" i="127"/>
  <c r="G938" i="127"/>
  <c r="H937" i="127"/>
  <c r="G937" i="127"/>
  <c r="H936" i="127"/>
  <c r="G936" i="127"/>
  <c r="H935" i="127"/>
  <c r="G935" i="127"/>
  <c r="H934" i="127"/>
  <c r="G934" i="127"/>
  <c r="H933" i="127"/>
  <c r="G933" i="127"/>
  <c r="H932" i="127"/>
  <c r="G932" i="127"/>
  <c r="H931" i="127"/>
  <c r="G931" i="127"/>
  <c r="H930" i="127"/>
  <c r="G930" i="127"/>
  <c r="H929" i="127"/>
  <c r="G929" i="127"/>
  <c r="H928" i="127"/>
  <c r="G928" i="127"/>
  <c r="H927" i="127"/>
  <c r="G927" i="127"/>
  <c r="H926" i="127"/>
  <c r="G926" i="127"/>
  <c r="H925" i="127"/>
  <c r="G925" i="127"/>
  <c r="H924" i="127"/>
  <c r="G924" i="127"/>
  <c r="H923" i="127"/>
  <c r="G923" i="127"/>
  <c r="H922" i="127"/>
  <c r="G922" i="127"/>
  <c r="H921" i="127"/>
  <c r="G921" i="127"/>
  <c r="H920" i="127"/>
  <c r="G920" i="127"/>
  <c r="H919" i="127"/>
  <c r="G919" i="127"/>
  <c r="H918" i="127"/>
  <c r="G918" i="127"/>
  <c r="H917" i="127"/>
  <c r="G917" i="127"/>
  <c r="H916" i="127"/>
  <c r="G916" i="127"/>
  <c r="H915" i="127"/>
  <c r="G915" i="127"/>
  <c r="H914" i="127"/>
  <c r="G914" i="127"/>
  <c r="H913" i="127"/>
  <c r="G913" i="127"/>
  <c r="H912" i="127"/>
  <c r="G912" i="127"/>
  <c r="H911" i="127"/>
  <c r="G911" i="127"/>
  <c r="H910" i="127"/>
  <c r="G910" i="127"/>
  <c r="H909" i="127"/>
  <c r="G909" i="127"/>
  <c r="H908" i="127"/>
  <c r="G908" i="127"/>
  <c r="H907" i="127"/>
  <c r="G907" i="127"/>
  <c r="H906" i="127"/>
  <c r="G906" i="127"/>
  <c r="H905" i="127"/>
  <c r="G905" i="127"/>
  <c r="H904" i="127"/>
  <c r="G904" i="127"/>
  <c r="H903" i="127"/>
  <c r="G903" i="127"/>
  <c r="H902" i="127"/>
  <c r="G902" i="127"/>
  <c r="H901" i="127"/>
  <c r="G901" i="127"/>
  <c r="H900" i="127"/>
  <c r="G900" i="127"/>
  <c r="H899" i="127"/>
  <c r="G899" i="127"/>
  <c r="H898" i="127"/>
  <c r="G898" i="127"/>
  <c r="H897" i="127"/>
  <c r="G897" i="127"/>
  <c r="H896" i="127"/>
  <c r="G896" i="127"/>
  <c r="H895" i="127"/>
  <c r="G895" i="127"/>
  <c r="H894" i="127"/>
  <c r="G894" i="127"/>
  <c r="H893" i="127"/>
  <c r="G893" i="127"/>
  <c r="H892" i="127"/>
  <c r="G892" i="127"/>
  <c r="H891" i="127"/>
  <c r="G891" i="127"/>
  <c r="H890" i="127"/>
  <c r="G890" i="127"/>
  <c r="H889" i="127"/>
  <c r="G889" i="127"/>
  <c r="H888" i="127"/>
  <c r="G888" i="127"/>
  <c r="H887" i="127"/>
  <c r="G887" i="127"/>
  <c r="H886" i="127"/>
  <c r="G886" i="127"/>
  <c r="H885" i="127"/>
  <c r="G885" i="127"/>
  <c r="H884" i="127"/>
  <c r="G884" i="127"/>
  <c r="H883" i="127"/>
  <c r="G883" i="127"/>
  <c r="H882" i="127"/>
  <c r="G882" i="127"/>
  <c r="H881" i="127"/>
  <c r="G881" i="127"/>
  <c r="H880" i="127"/>
  <c r="G880" i="127"/>
  <c r="H879" i="127"/>
  <c r="G879" i="127"/>
  <c r="H878" i="127"/>
  <c r="G878" i="127"/>
  <c r="H877" i="127"/>
  <c r="G877" i="127"/>
  <c r="H876" i="127"/>
  <c r="G876" i="127"/>
  <c r="H875" i="127"/>
  <c r="G875" i="127"/>
  <c r="H874" i="127"/>
  <c r="G874" i="127"/>
  <c r="H873" i="127"/>
  <c r="G873" i="127"/>
  <c r="H872" i="127"/>
  <c r="G872" i="127"/>
  <c r="H871" i="127"/>
  <c r="G871" i="127"/>
  <c r="H870" i="127"/>
  <c r="G870" i="127"/>
  <c r="H869" i="127"/>
  <c r="G869" i="127"/>
  <c r="H868" i="127"/>
  <c r="G868" i="127"/>
  <c r="H867" i="127"/>
  <c r="G867" i="127"/>
  <c r="H866" i="127"/>
  <c r="G866" i="127"/>
  <c r="H865" i="127"/>
  <c r="G865" i="127"/>
  <c r="H864" i="127"/>
  <c r="G864" i="127"/>
  <c r="H863" i="127"/>
  <c r="G863" i="127"/>
  <c r="H862" i="127"/>
  <c r="G862" i="127"/>
  <c r="H861" i="127"/>
  <c r="G861" i="127"/>
  <c r="H860" i="127"/>
  <c r="G860" i="127"/>
  <c r="H859" i="127"/>
  <c r="G859" i="127"/>
  <c r="H858" i="127"/>
  <c r="G858" i="127"/>
  <c r="H857" i="127"/>
  <c r="G857" i="127"/>
  <c r="H856" i="127"/>
  <c r="G856" i="127"/>
  <c r="H855" i="127"/>
  <c r="G855" i="127"/>
  <c r="H854" i="127"/>
  <c r="G854" i="127"/>
  <c r="H853" i="127"/>
  <c r="G853" i="127"/>
  <c r="H852" i="127"/>
  <c r="G852" i="127"/>
  <c r="H851" i="127"/>
  <c r="G851" i="127"/>
  <c r="H850" i="127"/>
  <c r="G850" i="127"/>
  <c r="H849" i="127"/>
  <c r="G849" i="127"/>
  <c r="H848" i="127"/>
  <c r="G848" i="127"/>
  <c r="H847" i="127"/>
  <c r="G847" i="127"/>
  <c r="H846" i="127"/>
  <c r="G846" i="127"/>
  <c r="H845" i="127"/>
  <c r="G845" i="127"/>
  <c r="H844" i="127"/>
  <c r="G844" i="127"/>
  <c r="H843" i="127"/>
  <c r="G843" i="127"/>
  <c r="H842" i="127"/>
  <c r="G842" i="127"/>
  <c r="H841" i="127"/>
  <c r="G841" i="127"/>
  <c r="H840" i="127"/>
  <c r="G840" i="127"/>
  <c r="H839" i="127"/>
  <c r="G839" i="127"/>
  <c r="H838" i="127"/>
  <c r="G838" i="127"/>
  <c r="H837" i="127"/>
  <c r="G837" i="127"/>
  <c r="H836" i="127"/>
  <c r="G836" i="127"/>
  <c r="H835" i="127"/>
  <c r="G835" i="127"/>
  <c r="H834" i="127"/>
  <c r="G834" i="127"/>
  <c r="H833" i="127"/>
  <c r="G833" i="127"/>
  <c r="H832" i="127"/>
  <c r="G832" i="127"/>
  <c r="H831" i="127"/>
  <c r="G831" i="127"/>
  <c r="H830" i="127"/>
  <c r="G830" i="127"/>
  <c r="H829" i="127"/>
  <c r="G829" i="127"/>
  <c r="H828" i="127"/>
  <c r="G828" i="127"/>
  <c r="H827" i="127"/>
  <c r="G827" i="127"/>
  <c r="H826" i="127"/>
  <c r="G826" i="127"/>
  <c r="H825" i="127"/>
  <c r="G825" i="127"/>
  <c r="H824" i="127"/>
  <c r="G824" i="127"/>
  <c r="H823" i="127"/>
  <c r="G823" i="127"/>
  <c r="H822" i="127"/>
  <c r="G822" i="127"/>
  <c r="H821" i="127"/>
  <c r="G821" i="127"/>
  <c r="H820" i="127"/>
  <c r="G820" i="127"/>
  <c r="H819" i="127"/>
  <c r="G819" i="127"/>
  <c r="H818" i="127"/>
  <c r="G818" i="127"/>
  <c r="H817" i="127"/>
  <c r="G817" i="127"/>
  <c r="H816" i="127"/>
  <c r="G816" i="127"/>
  <c r="H815" i="127"/>
  <c r="G815" i="127"/>
  <c r="H814" i="127"/>
  <c r="G814" i="127"/>
  <c r="H813" i="127"/>
  <c r="G813" i="127"/>
  <c r="H812" i="127"/>
  <c r="G812" i="127"/>
  <c r="H811" i="127"/>
  <c r="G811" i="127"/>
  <c r="H810" i="127"/>
  <c r="G810" i="127"/>
  <c r="H809" i="127"/>
  <c r="G809" i="127"/>
  <c r="H808" i="127"/>
  <c r="G808" i="127"/>
  <c r="H807" i="127"/>
  <c r="G807" i="127"/>
  <c r="H806" i="127"/>
  <c r="G806" i="127"/>
  <c r="H805" i="127"/>
  <c r="G805" i="127"/>
  <c r="H804" i="127"/>
  <c r="G804" i="127"/>
  <c r="H803" i="127"/>
  <c r="G803" i="127"/>
  <c r="H802" i="127"/>
  <c r="G802" i="127"/>
  <c r="H801" i="127"/>
  <c r="G801" i="127"/>
  <c r="H800" i="127"/>
  <c r="G800" i="127"/>
  <c r="H799" i="127"/>
  <c r="G799" i="127"/>
  <c r="H798" i="127"/>
  <c r="G798" i="127"/>
  <c r="H797" i="127"/>
  <c r="G797" i="127"/>
  <c r="H796" i="127"/>
  <c r="G796" i="127"/>
  <c r="H795" i="127"/>
  <c r="G795" i="127"/>
  <c r="H794" i="127"/>
  <c r="G794" i="127"/>
  <c r="H793" i="127"/>
  <c r="G793" i="127"/>
  <c r="H792" i="127"/>
  <c r="G792" i="127"/>
  <c r="H791" i="127"/>
  <c r="G791" i="127"/>
  <c r="H790" i="127"/>
  <c r="G790" i="127"/>
  <c r="H789" i="127"/>
  <c r="G789" i="127"/>
  <c r="H788" i="127"/>
  <c r="G788" i="127"/>
  <c r="H787" i="127"/>
  <c r="G787" i="127"/>
  <c r="H786" i="127"/>
  <c r="G786" i="127"/>
  <c r="H785" i="127"/>
  <c r="G785" i="127"/>
  <c r="H784" i="127"/>
  <c r="G784" i="127"/>
  <c r="H783" i="127"/>
  <c r="G783" i="127"/>
  <c r="H782" i="127"/>
  <c r="G782" i="127"/>
  <c r="H781" i="127"/>
  <c r="G781" i="127"/>
  <c r="H780" i="127"/>
  <c r="G780" i="127"/>
  <c r="H779" i="127"/>
  <c r="G779" i="127"/>
  <c r="H778" i="127"/>
  <c r="G778" i="127"/>
  <c r="H777" i="127"/>
  <c r="G777" i="127"/>
  <c r="H776" i="127"/>
  <c r="G776" i="127"/>
  <c r="H775" i="127"/>
  <c r="G775" i="127"/>
  <c r="H774" i="127"/>
  <c r="G774" i="127"/>
  <c r="H773" i="127"/>
  <c r="G773" i="127"/>
  <c r="H772" i="127"/>
  <c r="G772" i="127"/>
  <c r="H771" i="127"/>
  <c r="G771" i="127"/>
  <c r="H770" i="127"/>
  <c r="G770" i="127"/>
  <c r="H769" i="127"/>
  <c r="G769" i="127"/>
  <c r="H768" i="127"/>
  <c r="G768" i="127"/>
  <c r="H767" i="127"/>
  <c r="G767" i="127"/>
  <c r="H766" i="127"/>
  <c r="G766" i="127"/>
  <c r="H765" i="127"/>
  <c r="G765" i="127"/>
  <c r="H764" i="127"/>
  <c r="G764" i="127"/>
  <c r="H763" i="127"/>
  <c r="G763" i="127"/>
  <c r="H762" i="127"/>
  <c r="G762" i="127"/>
  <c r="H761" i="127"/>
  <c r="G761" i="127"/>
  <c r="H760" i="127"/>
  <c r="G760" i="127"/>
  <c r="H759" i="127"/>
  <c r="G759" i="127"/>
  <c r="H758" i="127"/>
  <c r="G758" i="127"/>
  <c r="H757" i="127"/>
  <c r="G757" i="127"/>
  <c r="H756" i="127"/>
  <c r="G756" i="127"/>
  <c r="H755" i="127"/>
  <c r="G755" i="127"/>
  <c r="H754" i="127"/>
  <c r="G754" i="127"/>
  <c r="H753" i="127"/>
  <c r="G753" i="127"/>
  <c r="H752" i="127"/>
  <c r="G752" i="127"/>
  <c r="H751" i="127"/>
  <c r="G751" i="127"/>
  <c r="H750" i="127"/>
  <c r="G750" i="127"/>
  <c r="H749" i="127"/>
  <c r="G749" i="127"/>
  <c r="H748" i="127"/>
  <c r="G748" i="127"/>
  <c r="H747" i="127"/>
  <c r="G747" i="127"/>
  <c r="H746" i="127"/>
  <c r="G746" i="127"/>
  <c r="H745" i="127"/>
  <c r="G745" i="127"/>
  <c r="H744" i="127"/>
  <c r="G744" i="127"/>
  <c r="H743" i="127"/>
  <c r="G743" i="127"/>
  <c r="H742" i="127"/>
  <c r="G742" i="127"/>
  <c r="H741" i="127"/>
  <c r="G741" i="127"/>
  <c r="H740" i="127"/>
  <c r="G740" i="127"/>
  <c r="H739" i="127"/>
  <c r="G739" i="127"/>
  <c r="H738" i="127"/>
  <c r="G738" i="127"/>
  <c r="H737" i="127"/>
  <c r="G737" i="127"/>
  <c r="H736" i="127"/>
  <c r="G736" i="127"/>
  <c r="H735" i="127"/>
  <c r="G735" i="127"/>
  <c r="H734" i="127"/>
  <c r="G734" i="127"/>
  <c r="H733" i="127"/>
  <c r="G733" i="127"/>
  <c r="H732" i="127"/>
  <c r="G732" i="127"/>
  <c r="H731" i="127"/>
  <c r="G731" i="127"/>
  <c r="H730" i="127"/>
  <c r="G730" i="127"/>
  <c r="H729" i="127"/>
  <c r="G729" i="127"/>
  <c r="H728" i="127"/>
  <c r="G728" i="127"/>
  <c r="H727" i="127"/>
  <c r="G727" i="127"/>
  <c r="H726" i="127"/>
  <c r="G726" i="127"/>
  <c r="H725" i="127"/>
  <c r="G725" i="127"/>
  <c r="H724" i="127"/>
  <c r="G724" i="127"/>
  <c r="H723" i="127"/>
  <c r="G723" i="127"/>
  <c r="H722" i="127"/>
  <c r="G722" i="127"/>
  <c r="H721" i="127"/>
  <c r="G721" i="127"/>
  <c r="H720" i="127"/>
  <c r="G720" i="127"/>
  <c r="H719" i="127"/>
  <c r="G719" i="127"/>
  <c r="H718" i="127"/>
  <c r="G718" i="127"/>
  <c r="H717" i="127"/>
  <c r="G717" i="127"/>
  <c r="H716" i="127"/>
  <c r="G716" i="127"/>
  <c r="H715" i="127"/>
  <c r="G715" i="127"/>
  <c r="H714" i="127"/>
  <c r="G714" i="127"/>
  <c r="H713" i="127"/>
  <c r="G713" i="127"/>
  <c r="H712" i="127"/>
  <c r="G712" i="127"/>
  <c r="H711" i="127"/>
  <c r="G711" i="127"/>
  <c r="H710" i="127"/>
  <c r="G710" i="127"/>
  <c r="H709" i="127"/>
  <c r="G709" i="127"/>
  <c r="H708" i="127"/>
  <c r="G708" i="127"/>
  <c r="H707" i="127"/>
  <c r="G707" i="127"/>
  <c r="H706" i="127"/>
  <c r="G706" i="127"/>
  <c r="H705" i="127"/>
  <c r="G705" i="127"/>
  <c r="H704" i="127"/>
  <c r="G704" i="127"/>
  <c r="H703" i="127"/>
  <c r="G703" i="127"/>
  <c r="H702" i="127"/>
  <c r="G702" i="127"/>
  <c r="H701" i="127"/>
  <c r="G701" i="127"/>
  <c r="H700" i="127"/>
  <c r="G700" i="127"/>
  <c r="H699" i="127"/>
  <c r="G699" i="127"/>
  <c r="H698" i="127"/>
  <c r="G698" i="127"/>
  <c r="H697" i="127"/>
  <c r="G697" i="127"/>
  <c r="H696" i="127"/>
  <c r="G696" i="127"/>
  <c r="H695" i="127"/>
  <c r="G695" i="127"/>
  <c r="H694" i="127"/>
  <c r="G694" i="127"/>
  <c r="H693" i="127"/>
  <c r="G693" i="127"/>
  <c r="H692" i="127"/>
  <c r="G692" i="127"/>
  <c r="H691" i="127"/>
  <c r="G691" i="127"/>
  <c r="H690" i="127"/>
  <c r="G690" i="127"/>
  <c r="H689" i="127"/>
  <c r="G689" i="127"/>
  <c r="H688" i="127"/>
  <c r="G688" i="127"/>
  <c r="H687" i="127"/>
  <c r="G687" i="127"/>
  <c r="H686" i="127"/>
  <c r="G686" i="127"/>
  <c r="H685" i="127"/>
  <c r="G685" i="127"/>
  <c r="H684" i="127"/>
  <c r="G684" i="127"/>
  <c r="H683" i="127"/>
  <c r="G683" i="127"/>
  <c r="H682" i="127"/>
  <c r="G682" i="127"/>
  <c r="H681" i="127"/>
  <c r="G681" i="127"/>
  <c r="H680" i="127"/>
  <c r="G680" i="127"/>
  <c r="H679" i="127"/>
  <c r="G679" i="127"/>
  <c r="H678" i="127"/>
  <c r="G678" i="127"/>
  <c r="H677" i="127"/>
  <c r="G677" i="127"/>
  <c r="H676" i="127"/>
  <c r="G676" i="127"/>
  <c r="H675" i="127"/>
  <c r="G675" i="127"/>
  <c r="H674" i="127"/>
  <c r="G674" i="127"/>
  <c r="H673" i="127"/>
  <c r="G673" i="127"/>
  <c r="H672" i="127"/>
  <c r="G672" i="127"/>
  <c r="H671" i="127"/>
  <c r="G671" i="127"/>
  <c r="H670" i="127"/>
  <c r="G670" i="127"/>
  <c r="H669" i="127"/>
  <c r="G669" i="127"/>
  <c r="H668" i="127"/>
  <c r="G668" i="127"/>
  <c r="H667" i="127"/>
  <c r="G667" i="127"/>
  <c r="H666" i="127"/>
  <c r="G666" i="127"/>
  <c r="H665" i="127"/>
  <c r="G665" i="127"/>
  <c r="H664" i="127"/>
  <c r="G664" i="127"/>
  <c r="H663" i="127"/>
  <c r="G663" i="127"/>
  <c r="H662" i="127"/>
  <c r="G662" i="127"/>
  <c r="H661" i="127"/>
  <c r="G661" i="127"/>
  <c r="H660" i="127"/>
  <c r="G660" i="127"/>
  <c r="H659" i="127"/>
  <c r="G659" i="127"/>
  <c r="H658" i="127"/>
  <c r="G658" i="127"/>
  <c r="H657" i="127"/>
  <c r="G657" i="127"/>
  <c r="H656" i="127"/>
  <c r="G656" i="127"/>
  <c r="H655" i="127"/>
  <c r="G655" i="127"/>
  <c r="H654" i="127"/>
  <c r="G654" i="127"/>
  <c r="H653" i="127"/>
  <c r="G653" i="127"/>
  <c r="H652" i="127"/>
  <c r="G652" i="127"/>
  <c r="H651" i="127"/>
  <c r="G651" i="127"/>
  <c r="H650" i="127"/>
  <c r="G650" i="127"/>
  <c r="H649" i="127"/>
  <c r="G649" i="127"/>
  <c r="H648" i="127"/>
  <c r="G648" i="127"/>
  <c r="H647" i="127"/>
  <c r="G647" i="127"/>
  <c r="H646" i="127"/>
  <c r="G646" i="127"/>
  <c r="H645" i="127"/>
  <c r="G645" i="127"/>
  <c r="H644" i="127"/>
  <c r="G644" i="127"/>
  <c r="H643" i="127"/>
  <c r="G643" i="127"/>
  <c r="H642" i="127"/>
  <c r="G642" i="127"/>
  <c r="H641" i="127"/>
  <c r="G641" i="127"/>
  <c r="H640" i="127"/>
  <c r="G640" i="127"/>
  <c r="H639" i="127"/>
  <c r="G639" i="127"/>
  <c r="H638" i="127"/>
  <c r="G638" i="127"/>
  <c r="H637" i="127"/>
  <c r="G637" i="127"/>
  <c r="H636" i="127"/>
  <c r="G636" i="127"/>
  <c r="H635" i="127"/>
  <c r="G635" i="127"/>
  <c r="H634" i="127"/>
  <c r="G634" i="127"/>
  <c r="H633" i="127"/>
  <c r="G633" i="127"/>
  <c r="H632" i="127"/>
  <c r="G632" i="127"/>
  <c r="H631" i="127"/>
  <c r="G631" i="127"/>
  <c r="H630" i="127"/>
  <c r="G630" i="127"/>
  <c r="H629" i="127"/>
  <c r="G629" i="127"/>
  <c r="H628" i="127"/>
  <c r="G628" i="127"/>
  <c r="H627" i="127"/>
  <c r="G627" i="127"/>
  <c r="H626" i="127"/>
  <c r="G626" i="127"/>
  <c r="H625" i="127"/>
  <c r="G625" i="127"/>
  <c r="H624" i="127"/>
  <c r="G624" i="127"/>
  <c r="H623" i="127"/>
  <c r="G623" i="127"/>
  <c r="H622" i="127"/>
  <c r="G622" i="127"/>
  <c r="H621" i="127"/>
  <c r="G621" i="127"/>
  <c r="H620" i="127"/>
  <c r="G620" i="127"/>
  <c r="H619" i="127"/>
  <c r="G619" i="127"/>
  <c r="H618" i="127"/>
  <c r="G618" i="127"/>
  <c r="H617" i="127"/>
  <c r="G617" i="127"/>
  <c r="H616" i="127"/>
  <c r="G616" i="127"/>
  <c r="H615" i="127"/>
  <c r="G615" i="127"/>
  <c r="H614" i="127"/>
  <c r="G614" i="127"/>
  <c r="H613" i="127"/>
  <c r="G613" i="127"/>
  <c r="H612" i="127"/>
  <c r="G612" i="127"/>
  <c r="H611" i="127"/>
  <c r="G611" i="127"/>
  <c r="H610" i="127"/>
  <c r="G610" i="127"/>
  <c r="H609" i="127"/>
  <c r="G609" i="127"/>
  <c r="H608" i="127"/>
  <c r="G608" i="127"/>
  <c r="H607" i="127"/>
  <c r="G607" i="127"/>
  <c r="H606" i="127"/>
  <c r="G606" i="127"/>
  <c r="H605" i="127"/>
  <c r="G605" i="127"/>
  <c r="H604" i="127"/>
  <c r="G604" i="127"/>
  <c r="H603" i="127"/>
  <c r="G603" i="127"/>
  <c r="H602" i="127"/>
  <c r="G602" i="127"/>
  <c r="H601" i="127"/>
  <c r="G601" i="127"/>
  <c r="H600" i="127"/>
  <c r="G600" i="127"/>
  <c r="H599" i="127"/>
  <c r="G599" i="127"/>
  <c r="H598" i="127"/>
  <c r="G598" i="127"/>
  <c r="H597" i="127"/>
  <c r="G597" i="127"/>
  <c r="H596" i="127"/>
  <c r="G596" i="127"/>
  <c r="H595" i="127"/>
  <c r="G595" i="127"/>
  <c r="H594" i="127"/>
  <c r="G594" i="127"/>
  <c r="H593" i="127"/>
  <c r="G593" i="127"/>
  <c r="H592" i="127"/>
  <c r="G592" i="127"/>
  <c r="H591" i="127"/>
  <c r="G591" i="127"/>
  <c r="H590" i="127"/>
  <c r="G590" i="127"/>
  <c r="H589" i="127"/>
  <c r="G589" i="127"/>
  <c r="H588" i="127"/>
  <c r="G588" i="127"/>
  <c r="H587" i="127"/>
  <c r="G587" i="127"/>
  <c r="H586" i="127"/>
  <c r="G586" i="127"/>
  <c r="H585" i="127"/>
  <c r="G585" i="127"/>
  <c r="H584" i="127"/>
  <c r="G584" i="127"/>
  <c r="H583" i="127"/>
  <c r="G583" i="127"/>
  <c r="H582" i="127"/>
  <c r="G582" i="127"/>
  <c r="H581" i="127"/>
  <c r="G581" i="127"/>
  <c r="H580" i="127"/>
  <c r="G580" i="127"/>
  <c r="H579" i="127"/>
  <c r="G579" i="127"/>
  <c r="H578" i="127"/>
  <c r="G578" i="127"/>
  <c r="H577" i="127"/>
  <c r="G577" i="127"/>
  <c r="H576" i="127"/>
  <c r="G576" i="127"/>
  <c r="H575" i="127"/>
  <c r="G575" i="127"/>
  <c r="H574" i="127"/>
  <c r="G574" i="127"/>
  <c r="H573" i="127"/>
  <c r="G573" i="127"/>
  <c r="H572" i="127"/>
  <c r="G572" i="127"/>
  <c r="H571" i="127"/>
  <c r="G571" i="127"/>
  <c r="H570" i="127"/>
  <c r="G570" i="127"/>
  <c r="H569" i="127"/>
  <c r="G569" i="127"/>
  <c r="H568" i="127"/>
  <c r="G568" i="127"/>
  <c r="H567" i="127"/>
  <c r="G567" i="127"/>
  <c r="H566" i="127"/>
  <c r="G566" i="127"/>
  <c r="H565" i="127"/>
  <c r="G565" i="127"/>
  <c r="H564" i="127"/>
  <c r="G564" i="127"/>
  <c r="H563" i="127"/>
  <c r="G563" i="127"/>
  <c r="H562" i="127"/>
  <c r="G562" i="127"/>
  <c r="H561" i="127"/>
  <c r="G561" i="127"/>
  <c r="H560" i="127"/>
  <c r="G560" i="127"/>
  <c r="H559" i="127"/>
  <c r="G559" i="127"/>
  <c r="H558" i="127"/>
  <c r="G558" i="127"/>
  <c r="H557" i="127"/>
  <c r="G557" i="127"/>
  <c r="H556" i="127"/>
  <c r="G556" i="127"/>
  <c r="H555" i="127"/>
  <c r="G555" i="127"/>
  <c r="H554" i="127"/>
  <c r="G554" i="127"/>
  <c r="H553" i="127"/>
  <c r="G553" i="127"/>
  <c r="H552" i="127"/>
  <c r="G552" i="127"/>
  <c r="H551" i="127"/>
  <c r="G551" i="127"/>
  <c r="H550" i="127"/>
  <c r="G550" i="127"/>
  <c r="H549" i="127"/>
  <c r="G549" i="127"/>
  <c r="H548" i="127"/>
  <c r="G548" i="127"/>
  <c r="H547" i="127"/>
  <c r="G547" i="127"/>
  <c r="H546" i="127"/>
  <c r="G546" i="127"/>
  <c r="H545" i="127"/>
  <c r="G545" i="127"/>
  <c r="H544" i="127"/>
  <c r="G544" i="127"/>
  <c r="H543" i="127"/>
  <c r="G543" i="127"/>
  <c r="H542" i="127"/>
  <c r="G542" i="127"/>
  <c r="H541" i="127"/>
  <c r="G541" i="127"/>
  <c r="H540" i="127"/>
  <c r="G540" i="127"/>
  <c r="H539" i="127"/>
  <c r="G539" i="127"/>
  <c r="H538" i="127"/>
  <c r="G538" i="127"/>
  <c r="H537" i="127"/>
  <c r="G537" i="127"/>
  <c r="H536" i="127"/>
  <c r="G536" i="127"/>
  <c r="H535" i="127"/>
  <c r="G535" i="127"/>
  <c r="H534" i="127"/>
  <c r="G534" i="127"/>
  <c r="H533" i="127"/>
  <c r="G533" i="127"/>
  <c r="H532" i="127"/>
  <c r="G532" i="127"/>
  <c r="H531" i="127"/>
  <c r="G531" i="127"/>
  <c r="H530" i="127"/>
  <c r="G530" i="127"/>
  <c r="H529" i="127"/>
  <c r="G529" i="127"/>
  <c r="H528" i="127"/>
  <c r="G528" i="127"/>
  <c r="H527" i="127"/>
  <c r="G527" i="127"/>
  <c r="H526" i="127"/>
  <c r="G526" i="127"/>
  <c r="H525" i="127"/>
  <c r="G525" i="127"/>
  <c r="H524" i="127"/>
  <c r="G524" i="127"/>
  <c r="H523" i="127"/>
  <c r="G523" i="127"/>
  <c r="H522" i="127"/>
  <c r="G522" i="127"/>
  <c r="H521" i="127"/>
  <c r="G521" i="127"/>
  <c r="H520" i="127"/>
  <c r="G520" i="127"/>
  <c r="H519" i="127"/>
  <c r="G519" i="127"/>
  <c r="H518" i="127"/>
  <c r="G518" i="127"/>
  <c r="H517" i="127"/>
  <c r="G517" i="127"/>
  <c r="H516" i="127"/>
  <c r="G516" i="127"/>
  <c r="H515" i="127"/>
  <c r="G515" i="127"/>
  <c r="H514" i="127"/>
  <c r="G514" i="127"/>
  <c r="H513" i="127"/>
  <c r="G513" i="127"/>
  <c r="H512" i="127"/>
  <c r="G512" i="127"/>
  <c r="H511" i="127"/>
  <c r="G511" i="127"/>
  <c r="H510" i="127"/>
  <c r="G510" i="127"/>
  <c r="H509" i="127"/>
  <c r="G509" i="127"/>
  <c r="H508" i="127"/>
  <c r="G508" i="127"/>
  <c r="H507" i="127"/>
  <c r="G507" i="127"/>
  <c r="H506" i="127"/>
  <c r="G506" i="127"/>
  <c r="H505" i="127"/>
  <c r="G505" i="127"/>
  <c r="H504" i="127"/>
  <c r="G504" i="127"/>
  <c r="H503" i="127"/>
  <c r="G503" i="127"/>
  <c r="H502" i="127"/>
  <c r="G502" i="127"/>
  <c r="H501" i="127"/>
  <c r="G501" i="127"/>
  <c r="H500" i="127"/>
  <c r="G500" i="127"/>
  <c r="H499" i="127"/>
  <c r="G499" i="127"/>
  <c r="H498" i="127"/>
  <c r="G498" i="127"/>
  <c r="H497" i="127"/>
  <c r="G497" i="127"/>
  <c r="H496" i="127"/>
  <c r="G496" i="127"/>
  <c r="H495" i="127"/>
  <c r="G495" i="127"/>
  <c r="H494" i="127"/>
  <c r="G494" i="127"/>
  <c r="H493" i="127"/>
  <c r="G493" i="127"/>
  <c r="H492" i="127"/>
  <c r="G492" i="127"/>
  <c r="H491" i="127"/>
  <c r="G491" i="127"/>
  <c r="H490" i="127"/>
  <c r="G490" i="127"/>
  <c r="H489" i="127"/>
  <c r="G489" i="127"/>
  <c r="H488" i="127"/>
  <c r="G488" i="127"/>
  <c r="H487" i="127"/>
  <c r="G487" i="127"/>
  <c r="H486" i="127"/>
  <c r="G486" i="127"/>
  <c r="H485" i="127"/>
  <c r="G485" i="127"/>
  <c r="H484" i="127"/>
  <c r="G484" i="127"/>
  <c r="H483" i="127"/>
  <c r="G483" i="127"/>
  <c r="H482" i="127"/>
  <c r="G482" i="127"/>
  <c r="H481" i="127"/>
  <c r="G481" i="127"/>
  <c r="H480" i="127"/>
  <c r="G480" i="127"/>
  <c r="H479" i="127"/>
  <c r="G479" i="127"/>
  <c r="H478" i="127"/>
  <c r="G478" i="127"/>
  <c r="H477" i="127"/>
  <c r="G477" i="127"/>
  <c r="H476" i="127"/>
  <c r="G476" i="127"/>
  <c r="H475" i="127"/>
  <c r="G475" i="127"/>
  <c r="H474" i="127"/>
  <c r="G474" i="127"/>
  <c r="H473" i="127"/>
  <c r="G473" i="127"/>
  <c r="H472" i="127"/>
  <c r="G472" i="127"/>
  <c r="H471" i="127"/>
  <c r="G471" i="127"/>
  <c r="H470" i="127"/>
  <c r="G470" i="127"/>
  <c r="H469" i="127"/>
  <c r="G469" i="127"/>
  <c r="H468" i="127"/>
  <c r="G468" i="127"/>
  <c r="H467" i="127"/>
  <c r="G467" i="127"/>
  <c r="H466" i="127"/>
  <c r="G466" i="127"/>
  <c r="H465" i="127"/>
  <c r="G465" i="127"/>
  <c r="H464" i="127"/>
  <c r="G464" i="127"/>
  <c r="H463" i="127"/>
  <c r="G463" i="127"/>
  <c r="H462" i="127"/>
  <c r="G462" i="127"/>
  <c r="H461" i="127"/>
  <c r="G461" i="127"/>
  <c r="H460" i="127"/>
  <c r="G460" i="127"/>
  <c r="H459" i="127"/>
  <c r="G459" i="127"/>
  <c r="H458" i="127"/>
  <c r="G458" i="127"/>
  <c r="H457" i="127"/>
  <c r="G457" i="127"/>
  <c r="H456" i="127"/>
  <c r="G456" i="127"/>
  <c r="H455" i="127"/>
  <c r="G455" i="127"/>
  <c r="H454" i="127"/>
  <c r="G454" i="127"/>
  <c r="H453" i="127"/>
  <c r="G453" i="127"/>
  <c r="H452" i="127"/>
  <c r="G452" i="127"/>
  <c r="H451" i="127"/>
  <c r="G451" i="127"/>
  <c r="H450" i="127"/>
  <c r="G450" i="127"/>
  <c r="H449" i="127"/>
  <c r="G449" i="127"/>
  <c r="H448" i="127"/>
  <c r="G448" i="127"/>
  <c r="H447" i="127"/>
  <c r="G447" i="127"/>
  <c r="H446" i="127"/>
  <c r="G446" i="127"/>
  <c r="H445" i="127"/>
  <c r="G445" i="127"/>
  <c r="H444" i="127"/>
  <c r="G444" i="127"/>
  <c r="H443" i="127"/>
  <c r="G443" i="127"/>
  <c r="H442" i="127"/>
  <c r="G442" i="127"/>
  <c r="H441" i="127"/>
  <c r="G441" i="127"/>
  <c r="H440" i="127"/>
  <c r="G440" i="127"/>
  <c r="H439" i="127"/>
  <c r="G439" i="127"/>
  <c r="H438" i="127"/>
  <c r="G438" i="127"/>
  <c r="H437" i="127"/>
  <c r="G437" i="127"/>
  <c r="H436" i="127"/>
  <c r="G436" i="127"/>
  <c r="H435" i="127"/>
  <c r="G435" i="127"/>
  <c r="H434" i="127"/>
  <c r="G434" i="127"/>
  <c r="H433" i="127"/>
  <c r="G433" i="127"/>
  <c r="H432" i="127"/>
  <c r="G432" i="127"/>
  <c r="H431" i="127"/>
  <c r="G431" i="127"/>
  <c r="H430" i="127"/>
  <c r="G430" i="127"/>
  <c r="H429" i="127"/>
  <c r="G429" i="127"/>
  <c r="H428" i="127"/>
  <c r="G428" i="127"/>
  <c r="H427" i="127"/>
  <c r="G427" i="127"/>
  <c r="H426" i="127"/>
  <c r="G426" i="127"/>
  <c r="H425" i="127"/>
  <c r="G425" i="127"/>
  <c r="H424" i="127"/>
  <c r="G424" i="127"/>
  <c r="H423" i="127"/>
  <c r="G423" i="127"/>
  <c r="H422" i="127"/>
  <c r="G422" i="127"/>
  <c r="H421" i="127"/>
  <c r="G421" i="127"/>
  <c r="H420" i="127"/>
  <c r="G420" i="127"/>
  <c r="H419" i="127"/>
  <c r="G419" i="127"/>
  <c r="H418" i="127"/>
  <c r="G418" i="127"/>
  <c r="H417" i="127"/>
  <c r="G417" i="127"/>
  <c r="H416" i="127"/>
  <c r="G416" i="127"/>
  <c r="H415" i="127"/>
  <c r="G415" i="127"/>
  <c r="H414" i="127"/>
  <c r="G414" i="127"/>
  <c r="H413" i="127"/>
  <c r="G413" i="127"/>
  <c r="H412" i="127"/>
  <c r="G412" i="127"/>
  <c r="H411" i="127"/>
  <c r="G411" i="127"/>
  <c r="H410" i="127"/>
  <c r="G410" i="127"/>
  <c r="H409" i="127"/>
  <c r="G409" i="127"/>
  <c r="H408" i="127"/>
  <c r="G408" i="127"/>
  <c r="H407" i="127"/>
  <c r="G407" i="127"/>
  <c r="H406" i="127"/>
  <c r="G406" i="127"/>
  <c r="H405" i="127"/>
  <c r="G405" i="127"/>
  <c r="H404" i="127"/>
  <c r="G404" i="127"/>
  <c r="H403" i="127"/>
  <c r="G403" i="127"/>
  <c r="H402" i="127"/>
  <c r="G402" i="127"/>
  <c r="H401" i="127"/>
  <c r="G401" i="127"/>
  <c r="H400" i="127"/>
  <c r="G400" i="127"/>
  <c r="H399" i="127"/>
  <c r="G399" i="127"/>
  <c r="H398" i="127"/>
  <c r="G398" i="127"/>
  <c r="H397" i="127"/>
  <c r="G397" i="127"/>
  <c r="H396" i="127"/>
  <c r="G396" i="127"/>
  <c r="H395" i="127"/>
  <c r="G395" i="127"/>
  <c r="H394" i="127"/>
  <c r="G394" i="127"/>
  <c r="H393" i="127"/>
  <c r="G393" i="127"/>
  <c r="H392" i="127"/>
  <c r="G392" i="127"/>
  <c r="H391" i="127"/>
  <c r="G391" i="127"/>
  <c r="H390" i="127"/>
  <c r="G390" i="127"/>
  <c r="H389" i="127"/>
  <c r="G389" i="127"/>
  <c r="H388" i="127"/>
  <c r="G388" i="127"/>
  <c r="H387" i="127"/>
  <c r="G387" i="127"/>
  <c r="H386" i="127"/>
  <c r="G386" i="127"/>
  <c r="H385" i="127"/>
  <c r="G385" i="127"/>
  <c r="H384" i="127"/>
  <c r="G384" i="127"/>
  <c r="H383" i="127"/>
  <c r="G383" i="127"/>
  <c r="H382" i="127"/>
  <c r="G382" i="127"/>
  <c r="H381" i="127"/>
  <c r="G381" i="127"/>
  <c r="H380" i="127"/>
  <c r="G380" i="127"/>
  <c r="H379" i="127"/>
  <c r="G379" i="127"/>
  <c r="H378" i="127"/>
  <c r="G378" i="127"/>
  <c r="H377" i="127"/>
  <c r="G377" i="127"/>
  <c r="H376" i="127"/>
  <c r="G376" i="127"/>
  <c r="H375" i="127"/>
  <c r="G375" i="127"/>
  <c r="H374" i="127"/>
  <c r="G374" i="127"/>
  <c r="H373" i="127"/>
  <c r="G373" i="127"/>
  <c r="H372" i="127"/>
  <c r="G372" i="127"/>
  <c r="H371" i="127"/>
  <c r="G371" i="127"/>
  <c r="H370" i="127"/>
  <c r="G370" i="127"/>
  <c r="H369" i="127"/>
  <c r="G369" i="127"/>
  <c r="H368" i="127"/>
  <c r="G368" i="127"/>
  <c r="H367" i="127"/>
  <c r="G367" i="127"/>
  <c r="H366" i="127"/>
  <c r="G366" i="127"/>
  <c r="H365" i="127"/>
  <c r="G365" i="127"/>
  <c r="H364" i="127"/>
  <c r="G364" i="127"/>
  <c r="H363" i="127"/>
  <c r="G363" i="127"/>
  <c r="H362" i="127"/>
  <c r="G362" i="127"/>
  <c r="H361" i="127"/>
  <c r="G361" i="127"/>
  <c r="H360" i="127"/>
  <c r="G360" i="127"/>
  <c r="H359" i="127"/>
  <c r="G359" i="127"/>
  <c r="H358" i="127"/>
  <c r="G358" i="127"/>
  <c r="H357" i="127"/>
  <c r="G357" i="127"/>
  <c r="H356" i="127"/>
  <c r="G356" i="127"/>
  <c r="H355" i="127"/>
  <c r="G355" i="127"/>
  <c r="H354" i="127"/>
  <c r="G354" i="127"/>
  <c r="H353" i="127"/>
  <c r="G353" i="127"/>
  <c r="H352" i="127"/>
  <c r="G352" i="127"/>
  <c r="H351" i="127"/>
  <c r="G351" i="127"/>
  <c r="H350" i="127"/>
  <c r="G350" i="127"/>
  <c r="H349" i="127"/>
  <c r="G349" i="127"/>
  <c r="H348" i="127"/>
  <c r="G348" i="127"/>
  <c r="H347" i="127"/>
  <c r="G347" i="127"/>
  <c r="H346" i="127"/>
  <c r="G346" i="127"/>
  <c r="H345" i="127"/>
  <c r="G345" i="127"/>
  <c r="H344" i="127"/>
  <c r="G344" i="127"/>
  <c r="H343" i="127"/>
  <c r="G343" i="127"/>
  <c r="H342" i="127"/>
  <c r="G342" i="127"/>
  <c r="H341" i="127"/>
  <c r="G341" i="127"/>
  <c r="H340" i="127"/>
  <c r="G340" i="127"/>
  <c r="H339" i="127"/>
  <c r="G339" i="127"/>
  <c r="H338" i="127"/>
  <c r="G338" i="127"/>
  <c r="H337" i="127"/>
  <c r="G337" i="127"/>
  <c r="H336" i="127"/>
  <c r="G336" i="127"/>
  <c r="H335" i="127"/>
  <c r="G335" i="127"/>
  <c r="H334" i="127"/>
  <c r="G334" i="127"/>
  <c r="H333" i="127"/>
  <c r="G333" i="127"/>
  <c r="H332" i="127"/>
  <c r="G332" i="127"/>
  <c r="H331" i="127"/>
  <c r="G331" i="127"/>
  <c r="H330" i="127"/>
  <c r="G330" i="127"/>
  <c r="H329" i="127"/>
  <c r="G329" i="127"/>
  <c r="H328" i="127"/>
  <c r="G328" i="127"/>
  <c r="H327" i="127"/>
  <c r="G327" i="127"/>
  <c r="H326" i="127"/>
  <c r="G326" i="127"/>
  <c r="H325" i="127"/>
  <c r="G325" i="127"/>
  <c r="H324" i="127"/>
  <c r="G324" i="127"/>
  <c r="H323" i="127"/>
  <c r="G323" i="127"/>
  <c r="H322" i="127"/>
  <c r="G322" i="127"/>
  <c r="H321" i="127"/>
  <c r="G321" i="127"/>
  <c r="H320" i="127"/>
  <c r="G320" i="127"/>
  <c r="H319" i="127"/>
  <c r="G319" i="127"/>
  <c r="H318" i="127"/>
  <c r="G318" i="127"/>
  <c r="H317" i="127"/>
  <c r="G317" i="127"/>
  <c r="H316" i="127"/>
  <c r="G316" i="127"/>
  <c r="H315" i="127"/>
  <c r="G315" i="127"/>
  <c r="H314" i="127"/>
  <c r="G314" i="127"/>
  <c r="H313" i="127"/>
  <c r="G313" i="127"/>
  <c r="H312" i="127"/>
  <c r="G312" i="127"/>
  <c r="H311" i="127"/>
  <c r="G311" i="127"/>
  <c r="H310" i="127"/>
  <c r="G310" i="127"/>
  <c r="H309" i="127"/>
  <c r="G309" i="127"/>
  <c r="H308" i="127"/>
  <c r="G308" i="127"/>
  <c r="H307" i="127"/>
  <c r="G307" i="127"/>
  <c r="H306" i="127"/>
  <c r="G306" i="127"/>
  <c r="H305" i="127"/>
  <c r="G305" i="127"/>
  <c r="H304" i="127"/>
  <c r="G304" i="127"/>
  <c r="H303" i="127"/>
  <c r="G303" i="127"/>
  <c r="H302" i="127"/>
  <c r="G302" i="127"/>
  <c r="H301" i="127"/>
  <c r="G301" i="127"/>
  <c r="H300" i="127"/>
  <c r="G300" i="127"/>
  <c r="H299" i="127"/>
  <c r="G299" i="127"/>
  <c r="H298" i="127"/>
  <c r="G298" i="127"/>
  <c r="H297" i="127"/>
  <c r="G297" i="127"/>
  <c r="H296" i="127"/>
  <c r="G296" i="127"/>
  <c r="H295" i="127"/>
  <c r="G295" i="127"/>
  <c r="H294" i="127"/>
  <c r="G294" i="127"/>
  <c r="H293" i="127"/>
  <c r="G293" i="127"/>
  <c r="H292" i="127"/>
  <c r="G292" i="127"/>
  <c r="H291" i="127"/>
  <c r="G291" i="127"/>
  <c r="H290" i="127"/>
  <c r="G290" i="127"/>
  <c r="H289" i="127"/>
  <c r="G289" i="127"/>
  <c r="H288" i="127"/>
  <c r="G288" i="127"/>
  <c r="H287" i="127"/>
  <c r="G287" i="127"/>
  <c r="H286" i="127"/>
  <c r="G286" i="127"/>
  <c r="H285" i="127"/>
  <c r="G285" i="127"/>
  <c r="H284" i="127"/>
  <c r="G284" i="127"/>
  <c r="H283" i="127"/>
  <c r="G283" i="127"/>
  <c r="H282" i="127"/>
  <c r="G282" i="127"/>
  <c r="H281" i="127"/>
  <c r="G281" i="127"/>
  <c r="H280" i="127"/>
  <c r="G280" i="127"/>
  <c r="H279" i="127"/>
  <c r="G279" i="127"/>
  <c r="H278" i="127"/>
  <c r="G278" i="127"/>
  <c r="H277" i="127"/>
  <c r="G277" i="127"/>
  <c r="H276" i="127"/>
  <c r="G276" i="127"/>
  <c r="H275" i="127"/>
  <c r="G275" i="127"/>
  <c r="H274" i="127"/>
  <c r="G274" i="127"/>
  <c r="H273" i="127"/>
  <c r="G273" i="127"/>
  <c r="H272" i="127"/>
  <c r="G272" i="127"/>
  <c r="H271" i="127"/>
  <c r="G271" i="127"/>
  <c r="H270" i="127"/>
  <c r="G270" i="127"/>
  <c r="H269" i="127"/>
  <c r="G269" i="127"/>
  <c r="H268" i="127"/>
  <c r="G268" i="127"/>
  <c r="H267" i="127"/>
  <c r="G267" i="127"/>
  <c r="H266" i="127"/>
  <c r="G266" i="127"/>
  <c r="H265" i="127"/>
  <c r="G265" i="127"/>
  <c r="H264" i="127"/>
  <c r="G264" i="127"/>
  <c r="H263" i="127"/>
  <c r="G263" i="127"/>
  <c r="H262" i="127"/>
  <c r="G262" i="127"/>
  <c r="H261" i="127"/>
  <c r="G261" i="127"/>
  <c r="H260" i="127"/>
  <c r="G260" i="127"/>
  <c r="H259" i="127"/>
  <c r="G259" i="127"/>
  <c r="H258" i="127"/>
  <c r="G258" i="127"/>
  <c r="H257" i="127"/>
  <c r="G257" i="127"/>
  <c r="H256" i="127"/>
  <c r="G256" i="127"/>
  <c r="H255" i="127"/>
  <c r="G255" i="127"/>
  <c r="H254" i="127"/>
  <c r="G254" i="127"/>
  <c r="H253" i="127"/>
  <c r="G253" i="127"/>
  <c r="H252" i="127"/>
  <c r="G252" i="127"/>
  <c r="H251" i="127"/>
  <c r="G251" i="127"/>
  <c r="H250" i="127"/>
  <c r="G250" i="127"/>
  <c r="H249" i="127"/>
  <c r="G249" i="127"/>
  <c r="H248" i="127"/>
  <c r="G248" i="127"/>
  <c r="H247" i="127"/>
  <c r="G247" i="127"/>
  <c r="H246" i="127"/>
  <c r="G246" i="127"/>
  <c r="H245" i="127"/>
  <c r="G245" i="127"/>
  <c r="H244" i="127"/>
  <c r="G244" i="127"/>
  <c r="H243" i="127"/>
  <c r="G243" i="127"/>
  <c r="H242" i="127"/>
  <c r="G242" i="127"/>
  <c r="H241" i="127"/>
  <c r="G241" i="127"/>
  <c r="H240" i="127"/>
  <c r="G240" i="127"/>
  <c r="H239" i="127"/>
  <c r="G239" i="127"/>
  <c r="H238" i="127"/>
  <c r="G238" i="127"/>
  <c r="H237" i="127"/>
  <c r="G237" i="127"/>
  <c r="H236" i="127"/>
  <c r="G236" i="127"/>
  <c r="H235" i="127"/>
  <c r="G235" i="127"/>
  <c r="H234" i="127"/>
  <c r="G234" i="127"/>
  <c r="H233" i="127"/>
  <c r="G233" i="127"/>
  <c r="H232" i="127"/>
  <c r="G232" i="127"/>
  <c r="H231" i="127"/>
  <c r="G231" i="127"/>
  <c r="H230" i="127"/>
  <c r="G230" i="127"/>
  <c r="H229" i="127"/>
  <c r="G229" i="127"/>
  <c r="H228" i="127"/>
  <c r="G228" i="127"/>
  <c r="H227" i="127"/>
  <c r="G227" i="127"/>
  <c r="H226" i="127"/>
  <c r="G226" i="127"/>
  <c r="H225" i="127"/>
  <c r="G225" i="127"/>
  <c r="H224" i="127"/>
  <c r="G224" i="127"/>
  <c r="H223" i="127"/>
  <c r="G223" i="127"/>
  <c r="H222" i="127"/>
  <c r="G222" i="127"/>
  <c r="H221" i="127"/>
  <c r="G221" i="127"/>
  <c r="H220" i="127"/>
  <c r="G220" i="127"/>
  <c r="H219" i="127"/>
  <c r="G219" i="127"/>
  <c r="H218" i="127"/>
  <c r="G218" i="127"/>
  <c r="H217" i="127"/>
  <c r="G217" i="127"/>
  <c r="H216" i="127"/>
  <c r="G216" i="127"/>
  <c r="H215" i="127"/>
  <c r="G215" i="127"/>
  <c r="H214" i="127"/>
  <c r="G214" i="127"/>
  <c r="H213" i="127"/>
  <c r="G213" i="127"/>
  <c r="H212" i="127"/>
  <c r="G212" i="127"/>
  <c r="H211" i="127"/>
  <c r="G211" i="127"/>
  <c r="H210" i="127"/>
  <c r="G210" i="127"/>
  <c r="H209" i="127"/>
  <c r="G209" i="127"/>
  <c r="H208" i="127"/>
  <c r="G208" i="127"/>
  <c r="H207" i="127"/>
  <c r="G207" i="127"/>
  <c r="H206" i="127"/>
  <c r="G206" i="127"/>
  <c r="H205" i="127"/>
  <c r="G205" i="127"/>
  <c r="H204" i="127"/>
  <c r="G204" i="127"/>
  <c r="H203" i="127"/>
  <c r="G203" i="127"/>
  <c r="H202" i="127"/>
  <c r="G202" i="127"/>
  <c r="H201" i="127"/>
  <c r="G201" i="127"/>
  <c r="H200" i="127"/>
  <c r="G200" i="127"/>
  <c r="H199" i="127"/>
  <c r="G199" i="127"/>
  <c r="H198" i="127"/>
  <c r="G198" i="127"/>
  <c r="H197" i="127"/>
  <c r="G197" i="127"/>
  <c r="H196" i="127"/>
  <c r="G196" i="127"/>
  <c r="H195" i="127"/>
  <c r="G195" i="127"/>
  <c r="H194" i="127"/>
  <c r="G194" i="127"/>
  <c r="H193" i="127"/>
  <c r="G193" i="127"/>
  <c r="H192" i="127"/>
  <c r="G192" i="127"/>
  <c r="H191" i="127"/>
  <c r="G191" i="127"/>
  <c r="H190" i="127"/>
  <c r="G190" i="127"/>
  <c r="H189" i="127"/>
  <c r="G189" i="127"/>
  <c r="H188" i="127"/>
  <c r="G188" i="127"/>
  <c r="H187" i="127"/>
  <c r="G187" i="127"/>
  <c r="H186" i="127"/>
  <c r="G186" i="127"/>
  <c r="H185" i="127"/>
  <c r="G185" i="127"/>
  <c r="H184" i="127"/>
  <c r="G184" i="127"/>
  <c r="H183" i="127"/>
  <c r="G183" i="127"/>
  <c r="H182" i="127"/>
  <c r="G182" i="127"/>
  <c r="H181" i="127"/>
  <c r="G181" i="127"/>
  <c r="H180" i="127"/>
  <c r="G180" i="127"/>
  <c r="H179" i="127"/>
  <c r="G179" i="127"/>
  <c r="H178" i="127"/>
  <c r="G178" i="127"/>
  <c r="H177" i="127"/>
  <c r="G177" i="127"/>
  <c r="H176" i="127"/>
  <c r="G176" i="127"/>
  <c r="H175" i="127"/>
  <c r="G175" i="127"/>
  <c r="H174" i="127"/>
  <c r="G174" i="127"/>
  <c r="H173" i="127"/>
  <c r="G173" i="127"/>
  <c r="H172" i="127"/>
  <c r="G172" i="127"/>
  <c r="H171" i="127"/>
  <c r="G171" i="127"/>
  <c r="H170" i="127"/>
  <c r="G170" i="127"/>
  <c r="H169" i="127"/>
  <c r="G169" i="127"/>
  <c r="H168" i="127"/>
  <c r="G168" i="127"/>
  <c r="H167" i="127"/>
  <c r="G167" i="127"/>
  <c r="H166" i="127"/>
  <c r="G166" i="127"/>
  <c r="H165" i="127"/>
  <c r="G165" i="127"/>
  <c r="H164" i="127"/>
  <c r="G164" i="127"/>
  <c r="H163" i="127"/>
  <c r="G163" i="127"/>
  <c r="H162" i="127"/>
  <c r="G162" i="127"/>
  <c r="H161" i="127"/>
  <c r="G161" i="127"/>
  <c r="H160" i="127"/>
  <c r="G160" i="127"/>
  <c r="H159" i="127"/>
  <c r="G159" i="127"/>
  <c r="H158" i="127"/>
  <c r="G158" i="127"/>
  <c r="H157" i="127"/>
  <c r="G157" i="127"/>
  <c r="H156" i="127"/>
  <c r="G156" i="127"/>
  <c r="H155" i="127"/>
  <c r="G155" i="127"/>
  <c r="H154" i="127"/>
  <c r="G154" i="127"/>
  <c r="H153" i="127"/>
  <c r="G153" i="127"/>
  <c r="H152" i="127"/>
  <c r="G152" i="127"/>
  <c r="H151" i="127"/>
  <c r="G151" i="127"/>
  <c r="H150" i="127"/>
  <c r="G150" i="127"/>
  <c r="H149" i="127"/>
  <c r="G149" i="127"/>
  <c r="H148" i="127"/>
  <c r="G148" i="127"/>
  <c r="H147" i="127"/>
  <c r="G147" i="127"/>
  <c r="H146" i="127"/>
  <c r="G146" i="127"/>
  <c r="H145" i="127"/>
  <c r="G145" i="127"/>
  <c r="H144" i="127"/>
  <c r="G144" i="127"/>
  <c r="H143" i="127"/>
  <c r="G143" i="127"/>
  <c r="H142" i="127"/>
  <c r="G142" i="127"/>
  <c r="H141" i="127"/>
  <c r="G141" i="127"/>
  <c r="H140" i="127"/>
  <c r="G140" i="127"/>
  <c r="H139" i="127"/>
  <c r="G139" i="127"/>
  <c r="H138" i="127"/>
  <c r="G138" i="127"/>
  <c r="H137" i="127"/>
  <c r="G137" i="127"/>
  <c r="H136" i="127"/>
  <c r="G136" i="127"/>
  <c r="H135" i="127"/>
  <c r="G135" i="127"/>
  <c r="H134" i="127"/>
  <c r="G134" i="127"/>
  <c r="H133" i="127"/>
  <c r="G133" i="127"/>
  <c r="H132" i="127"/>
  <c r="G132" i="127"/>
  <c r="H131" i="127"/>
  <c r="G131" i="127"/>
  <c r="H130" i="127"/>
  <c r="G130" i="127"/>
  <c r="H129" i="127"/>
  <c r="G129" i="127"/>
  <c r="H128" i="127"/>
  <c r="G128" i="127"/>
  <c r="H127" i="127"/>
  <c r="G127" i="127"/>
  <c r="H126" i="127"/>
  <c r="G126" i="127"/>
  <c r="H125" i="127"/>
  <c r="G125" i="127"/>
  <c r="H124" i="127"/>
  <c r="G124" i="127"/>
  <c r="H123" i="127"/>
  <c r="G123" i="127"/>
  <c r="H122" i="127"/>
  <c r="G122" i="127"/>
  <c r="H121" i="127"/>
  <c r="G121" i="127"/>
  <c r="H120" i="127"/>
  <c r="G120" i="127"/>
  <c r="H119" i="127"/>
  <c r="G119" i="127"/>
  <c r="H118" i="127"/>
  <c r="G118" i="127"/>
  <c r="H117" i="127"/>
  <c r="G117" i="127"/>
  <c r="H116" i="127"/>
  <c r="G116" i="127"/>
  <c r="H115" i="127"/>
  <c r="G115" i="127"/>
  <c r="H114" i="127"/>
  <c r="G114" i="127"/>
  <c r="H113" i="127"/>
  <c r="G113" i="127"/>
  <c r="H112" i="127"/>
  <c r="G112" i="127"/>
  <c r="H111" i="127"/>
  <c r="G111" i="127"/>
  <c r="H110" i="127"/>
  <c r="G110" i="127"/>
  <c r="H109" i="127"/>
  <c r="G109" i="127"/>
  <c r="H108" i="127"/>
  <c r="G108" i="127"/>
  <c r="H107" i="127"/>
  <c r="G107" i="127"/>
  <c r="H106" i="127"/>
  <c r="G106" i="127"/>
  <c r="H105" i="127"/>
  <c r="G105" i="127"/>
  <c r="H104" i="127"/>
  <c r="G104" i="127"/>
  <c r="H103" i="127"/>
  <c r="G103" i="127"/>
  <c r="H102" i="127"/>
  <c r="G102" i="127"/>
  <c r="H101" i="127"/>
  <c r="G101" i="127"/>
  <c r="H100" i="127"/>
  <c r="G100" i="127"/>
  <c r="H99" i="127"/>
  <c r="G99" i="127"/>
  <c r="H98" i="127"/>
  <c r="G98" i="127"/>
  <c r="H97" i="127"/>
  <c r="G97" i="127"/>
  <c r="H96" i="127"/>
  <c r="G96" i="127"/>
  <c r="H95" i="127"/>
  <c r="G95" i="127"/>
  <c r="H94" i="127"/>
  <c r="G94" i="127"/>
  <c r="H93" i="127"/>
  <c r="G93" i="127"/>
  <c r="H92" i="127"/>
  <c r="G92" i="127"/>
  <c r="H91" i="127"/>
  <c r="G91" i="127"/>
  <c r="H90" i="127"/>
  <c r="G90" i="127"/>
  <c r="H89" i="127"/>
  <c r="G89" i="127"/>
  <c r="H88" i="127"/>
  <c r="G88" i="127"/>
  <c r="H87" i="127"/>
  <c r="G87" i="127"/>
  <c r="H86" i="127"/>
  <c r="G86" i="127"/>
  <c r="H85" i="127"/>
  <c r="G85" i="127"/>
  <c r="H84" i="127"/>
  <c r="G84" i="127"/>
  <c r="H83" i="127"/>
  <c r="G83" i="127"/>
  <c r="H82" i="127"/>
  <c r="G82" i="127"/>
  <c r="H81" i="127"/>
  <c r="G81" i="127"/>
  <c r="H80" i="127"/>
  <c r="G80" i="127"/>
  <c r="H79" i="127"/>
  <c r="G79" i="127"/>
  <c r="H78" i="127"/>
  <c r="G78" i="127"/>
  <c r="H77" i="127"/>
  <c r="G77" i="127"/>
  <c r="H76" i="127"/>
  <c r="G76" i="127"/>
  <c r="H75" i="127"/>
  <c r="G75" i="127"/>
  <c r="H74" i="127"/>
  <c r="G74" i="127"/>
  <c r="H73" i="127"/>
  <c r="G73" i="127"/>
  <c r="H72" i="127"/>
  <c r="G72" i="127"/>
  <c r="H71" i="127"/>
  <c r="G71" i="127"/>
  <c r="H70" i="127"/>
  <c r="G70" i="127"/>
  <c r="H69" i="127"/>
  <c r="G69" i="127"/>
  <c r="H68" i="127"/>
  <c r="G68" i="127"/>
  <c r="H67" i="127"/>
  <c r="G67" i="127"/>
  <c r="H66" i="127"/>
  <c r="G66" i="127"/>
  <c r="H65" i="127"/>
  <c r="G65" i="127"/>
  <c r="H64" i="127"/>
  <c r="G64" i="127"/>
  <c r="H63" i="127"/>
  <c r="G63" i="127"/>
  <c r="H62" i="127"/>
  <c r="G62" i="127"/>
  <c r="H61" i="127"/>
  <c r="G61" i="127"/>
  <c r="H60" i="127"/>
  <c r="G60" i="127"/>
  <c r="H59" i="127"/>
  <c r="G59" i="127"/>
  <c r="H58" i="127"/>
  <c r="G58" i="127"/>
  <c r="H57" i="127"/>
  <c r="G57" i="127"/>
  <c r="H56" i="127"/>
  <c r="G56" i="127"/>
  <c r="H55" i="127"/>
  <c r="G55" i="127"/>
  <c r="H54" i="127"/>
  <c r="G54" i="127"/>
  <c r="H53" i="127"/>
  <c r="G53" i="127"/>
  <c r="H52" i="127"/>
  <c r="G52" i="127"/>
  <c r="H51" i="127"/>
  <c r="G51" i="127"/>
  <c r="H50" i="127"/>
  <c r="G50" i="127"/>
  <c r="H49" i="127"/>
  <c r="G49" i="127"/>
  <c r="H48" i="127"/>
  <c r="G48" i="127"/>
  <c r="H47" i="127"/>
  <c r="G47" i="127"/>
  <c r="H46" i="127"/>
  <c r="G46" i="127"/>
  <c r="H45" i="127"/>
  <c r="G45" i="127"/>
  <c r="H44" i="127"/>
  <c r="G44" i="127"/>
  <c r="H43" i="127"/>
  <c r="G43" i="127"/>
  <c r="H42" i="127"/>
  <c r="G42" i="127"/>
  <c r="H41" i="127"/>
  <c r="G41" i="127"/>
  <c r="H40" i="127"/>
  <c r="G40" i="127"/>
  <c r="H39" i="127"/>
  <c r="G39" i="127"/>
  <c r="H38" i="127"/>
  <c r="G38" i="127"/>
  <c r="H37" i="127"/>
  <c r="G37" i="127"/>
  <c r="H36" i="127"/>
  <c r="G36" i="127"/>
  <c r="H35" i="127"/>
  <c r="G35" i="127"/>
  <c r="H34" i="127"/>
  <c r="G34" i="127"/>
  <c r="H33" i="127"/>
  <c r="G33" i="127"/>
  <c r="H32" i="127"/>
  <c r="G32" i="127"/>
  <c r="H31" i="127"/>
  <c r="G31" i="127"/>
  <c r="H30" i="127"/>
  <c r="G30" i="127"/>
  <c r="H29" i="127"/>
  <c r="G29" i="127"/>
  <c r="H28" i="127"/>
  <c r="G28" i="127"/>
  <c r="H27" i="127"/>
  <c r="G27" i="127"/>
  <c r="H26" i="127"/>
  <c r="G26" i="127"/>
  <c r="H25" i="127"/>
  <c r="G25" i="127"/>
  <c r="H24" i="127"/>
  <c r="G24" i="127"/>
  <c r="H23" i="127"/>
  <c r="G23" i="127"/>
  <c r="H22" i="127"/>
  <c r="G22" i="127"/>
  <c r="H21" i="127"/>
  <c r="G21" i="127"/>
  <c r="H20" i="127"/>
  <c r="G20" i="127"/>
  <c r="H19" i="127"/>
  <c r="G19" i="127"/>
  <c r="H18" i="127"/>
  <c r="G18" i="127"/>
  <c r="H17" i="127"/>
  <c r="G17" i="127"/>
  <c r="H16" i="127"/>
  <c r="G16" i="127"/>
  <c r="H15" i="127"/>
  <c r="G15" i="127"/>
  <c r="H14" i="127"/>
  <c r="G14" i="127"/>
  <c r="H13" i="127"/>
  <c r="G13" i="127"/>
  <c r="H12" i="127"/>
  <c r="G12" i="127"/>
  <c r="H11" i="127"/>
  <c r="G11" i="127"/>
  <c r="H10" i="127"/>
  <c r="G10" i="127"/>
  <c r="H9" i="127"/>
  <c r="G9" i="127"/>
  <c r="H8" i="127"/>
  <c r="G8" i="127"/>
  <c r="H7" i="127"/>
  <c r="G7" i="127"/>
  <c r="H6" i="127"/>
  <c r="H5" i="127"/>
  <c r="O66" i="127" l="1"/>
  <c r="O67" i="127" s="1"/>
  <c r="O68" i="127" s="1"/>
  <c r="O69" i="127" s="1"/>
  <c r="O48" i="127" a="1"/>
  <c r="O48" i="127" s="1"/>
  <c r="P43" i="127"/>
  <c r="O23" i="127" a="1"/>
  <c r="P18" i="127"/>
  <c r="G6" i="127"/>
  <c r="G5" i="127"/>
  <c r="P91" i="127" l="1" a="1"/>
  <c r="P91" i="127" s="1"/>
  <c r="P105" i="127" a="1"/>
  <c r="P105" i="127" s="1"/>
  <c r="P20" i="127"/>
  <c r="P19" i="127" s="1"/>
  <c r="P45" i="127"/>
  <c r="P44" i="127" s="1"/>
  <c r="O23" i="127"/>
  <c r="Q38" i="127" l="1"/>
  <c r="P48" i="127" l="1" a="1"/>
  <c r="P23" i="127" l="1" a="1"/>
  <c r="P48" i="127"/>
  <c r="I6" i="127" l="1" a="1"/>
  <c r="P23" i="127"/>
  <c r="I6" i="127" l="1"/>
  <c r="Q43" i="127" s="1"/>
  <c r="J3052" i="127"/>
  <c r="J3055" i="127"/>
  <c r="J3054" i="127"/>
  <c r="J3053" i="127"/>
  <c r="K6" i="127" a="1"/>
  <c r="M2544" i="127" s="1"/>
  <c r="J2809" i="127"/>
  <c r="J1773" i="127"/>
  <c r="J288" i="127"/>
  <c r="J2551" i="127"/>
  <c r="J1338" i="127"/>
  <c r="J135" i="127"/>
  <c r="J2060" i="127"/>
  <c r="J891" i="127"/>
  <c r="J3021" i="127"/>
  <c r="J2041" i="127"/>
  <c r="J873" i="127"/>
  <c r="J2643" i="127"/>
  <c r="J1568" i="127"/>
  <c r="J172" i="127"/>
  <c r="J2202" i="127"/>
  <c r="J1152" i="127"/>
  <c r="J2988" i="127"/>
  <c r="J1822" i="127"/>
  <c r="J778" i="127"/>
  <c r="J2817" i="127"/>
  <c r="J1497" i="127"/>
  <c r="J745" i="127"/>
  <c r="J2452" i="127"/>
  <c r="J1207" i="127"/>
  <c r="J211" i="127"/>
  <c r="J1952" i="127"/>
  <c r="J714" i="127"/>
  <c r="J2753" i="127"/>
  <c r="J1433" i="127"/>
  <c r="J545" i="127"/>
  <c r="J2373" i="127"/>
  <c r="J1143" i="127"/>
  <c r="J91" i="127"/>
  <c r="J2008" i="127"/>
  <c r="J650" i="127"/>
  <c r="J2700" i="127"/>
  <c r="J1645" i="127"/>
  <c r="J426" i="127"/>
  <c r="J2404" i="127"/>
  <c r="J1079" i="127"/>
  <c r="J620" i="127"/>
  <c r="J1929" i="127"/>
  <c r="J814" i="127"/>
  <c r="J2773" i="127"/>
  <c r="J1664" i="127"/>
  <c r="J254" i="127"/>
  <c r="J2356" i="127"/>
  <c r="J1134" i="127"/>
  <c r="J3037" i="127"/>
  <c r="J2211" i="127"/>
  <c r="J918" i="127"/>
  <c r="J2796" i="127"/>
  <c r="J1574" i="127"/>
  <c r="J467" i="127"/>
  <c r="J2489" i="127"/>
  <c r="J1241" i="127"/>
  <c r="J144" i="127"/>
  <c r="J2014" i="127"/>
  <c r="J854" i="127"/>
  <c r="J2778" i="127"/>
  <c r="J1510" i="127"/>
  <c r="J596" i="127"/>
  <c r="J2457" i="127"/>
  <c r="J1398" i="127"/>
  <c r="J49" i="127"/>
  <c r="J2125" i="127"/>
  <c r="J1060" i="127"/>
  <c r="J2836" i="127"/>
  <c r="J1745" i="127"/>
  <c r="J417" i="127"/>
  <c r="J2382" i="127"/>
  <c r="J1281" i="127"/>
  <c r="J263" i="127"/>
  <c r="J2030" i="127"/>
  <c r="J870" i="127"/>
  <c r="J2906" i="127"/>
  <c r="J1796" i="127"/>
  <c r="J507" i="127"/>
  <c r="J2558" i="127"/>
  <c r="J1312" i="127"/>
  <c r="J162" i="127"/>
  <c r="J2150" i="127"/>
  <c r="J995" i="127"/>
  <c r="J2840" i="127"/>
  <c r="J1836" i="127"/>
  <c r="J304" i="127"/>
  <c r="J2544" i="127"/>
  <c r="J1626" i="127"/>
  <c r="J220" i="127"/>
  <c r="J2465" i="127"/>
  <c r="J1105" i="127"/>
  <c r="J2949" i="127"/>
  <c r="J1987" i="127"/>
  <c r="J601" i="127"/>
  <c r="J2665" i="127"/>
  <c r="J1393" i="127"/>
  <c r="J705" i="127"/>
  <c r="J2162" i="127"/>
  <c r="J1193" i="127"/>
  <c r="J2878" i="127"/>
  <c r="J1785" i="127"/>
  <c r="J505" i="127"/>
  <c r="J2635" i="127"/>
  <c r="J1304" i="127"/>
  <c r="J539" i="127"/>
  <c r="J2144" i="127"/>
  <c r="J987" i="127"/>
  <c r="J2848" i="127"/>
  <c r="J1835" i="127"/>
  <c r="J264" i="127"/>
  <c r="J2529" i="127"/>
  <c r="J1310" i="127"/>
  <c r="J113" i="127"/>
  <c r="J2109" i="127"/>
  <c r="J1031" i="127"/>
  <c r="J2824" i="127"/>
  <c r="J1720" i="127"/>
  <c r="J737" i="127"/>
  <c r="J2487" i="127"/>
  <c r="J1233" i="127"/>
  <c r="J130" i="127"/>
  <c r="J1982" i="127"/>
  <c r="J800" i="127"/>
  <c r="J2713" i="127"/>
  <c r="J1505" i="127"/>
  <c r="J976" i="127"/>
  <c r="J2380" i="127"/>
  <c r="J1151" i="127"/>
  <c r="J105" i="127"/>
  <c r="J1921" i="127"/>
  <c r="J698" i="127"/>
  <c r="J2900" i="127"/>
  <c r="J1787" i="127"/>
  <c r="J787" i="127"/>
  <c r="J2478" i="127"/>
  <c r="J1270" i="127"/>
  <c r="J43" i="127"/>
  <c r="J2133" i="127"/>
  <c r="J1110" i="127"/>
  <c r="J2938" i="127"/>
  <c r="J2009" i="127"/>
  <c r="J729" i="127"/>
  <c r="J2598" i="127"/>
  <c r="J1504" i="127"/>
  <c r="J383" i="127"/>
  <c r="J2264" i="127"/>
  <c r="J1198" i="127"/>
  <c r="J2929" i="127"/>
  <c r="J1977" i="127"/>
  <c r="J546" i="127"/>
  <c r="J2601" i="127"/>
  <c r="J1361" i="127"/>
  <c r="J420" i="127"/>
  <c r="J2172" i="127"/>
  <c r="J1168" i="127"/>
  <c r="J2964" i="127"/>
  <c r="J1897" i="127"/>
  <c r="J689" i="127"/>
  <c r="J2669" i="127"/>
  <c r="J1488" i="127"/>
  <c r="J282" i="127"/>
  <c r="J2313" i="127"/>
  <c r="J1206" i="127"/>
  <c r="J2898" i="127"/>
  <c r="J1873" i="127"/>
  <c r="J553" i="127"/>
  <c r="J2672" i="127"/>
  <c r="J1350" i="127"/>
  <c r="J186" i="127"/>
  <c r="J2075" i="127"/>
  <c r="J1072" i="127"/>
  <c r="J3035" i="127"/>
  <c r="J1865" i="127"/>
  <c r="J822" i="127"/>
  <c r="J2629" i="127"/>
  <c r="J1698" i="127"/>
  <c r="J394" i="127"/>
  <c r="J2342" i="127"/>
  <c r="J977" i="127"/>
  <c r="J3011" i="127"/>
  <c r="J1820" i="127"/>
  <c r="J723" i="127"/>
  <c r="J2656" i="127"/>
  <c r="J1703" i="127"/>
  <c r="J409" i="127"/>
  <c r="J2275" i="127"/>
  <c r="J1238" i="127"/>
  <c r="J3050" i="127"/>
  <c r="J1984" i="127"/>
  <c r="J626" i="127"/>
  <c r="J2729" i="127"/>
  <c r="J1725" i="127"/>
  <c r="J345" i="127"/>
  <c r="J2315" i="127"/>
  <c r="J1030" i="127"/>
  <c r="J3040" i="127"/>
  <c r="J1883" i="127"/>
  <c r="J739" i="127"/>
  <c r="J2805" i="127"/>
  <c r="J1494" i="127"/>
  <c r="J564" i="127"/>
  <c r="J2363" i="127"/>
  <c r="J1319" i="127"/>
  <c r="J171" i="127"/>
  <c r="J1846" i="127"/>
  <c r="J796" i="127"/>
  <c r="J2770" i="127"/>
  <c r="J1521" i="127"/>
  <c r="J427" i="127"/>
  <c r="J2535" i="127"/>
  <c r="J1318" i="127"/>
  <c r="J119" i="127"/>
  <c r="J2117" i="127"/>
  <c r="J1049" i="127"/>
  <c r="J2833" i="127"/>
  <c r="J1728" i="127"/>
  <c r="J792" i="127"/>
  <c r="J2374" i="127"/>
  <c r="J1273" i="127"/>
  <c r="J241" i="127"/>
  <c r="J1990" i="127"/>
  <c r="J824" i="127"/>
  <c r="J2787" i="127"/>
  <c r="J1704" i="127"/>
  <c r="J561" i="127"/>
  <c r="J2347" i="127"/>
  <c r="J1311" i="127"/>
  <c r="J139" i="127"/>
  <c r="J1838" i="127"/>
  <c r="J790" i="127"/>
  <c r="J2746" i="127"/>
  <c r="J1481" i="127"/>
  <c r="J652" i="127"/>
  <c r="J2575" i="127"/>
  <c r="J1127" i="127"/>
  <c r="J33" i="127"/>
  <c r="J1968" i="127"/>
  <c r="J610" i="127"/>
  <c r="J2710" i="127"/>
  <c r="J1693" i="127"/>
  <c r="J314" i="127"/>
  <c r="J2329" i="127"/>
  <c r="J969" i="127"/>
  <c r="J3046" i="127"/>
  <c r="J2106" i="127"/>
  <c r="J691" i="127"/>
  <c r="J2606" i="127"/>
  <c r="J1512" i="127"/>
  <c r="J393" i="127"/>
  <c r="J2186" i="127"/>
  <c r="J1185" i="127"/>
  <c r="J2903" i="127"/>
  <c r="J1969" i="127"/>
  <c r="J529" i="127"/>
  <c r="J2731" i="127"/>
  <c r="J1441" i="127"/>
  <c r="J548" i="127"/>
  <c r="J2417" i="127"/>
  <c r="J1087" i="127"/>
  <c r="J51" i="127"/>
  <c r="J1992" i="127"/>
  <c r="J634" i="127"/>
  <c r="J2810" i="127"/>
  <c r="J1587" i="127"/>
  <c r="J547" i="127"/>
  <c r="J2414" i="127"/>
  <c r="J1313" i="127"/>
  <c r="J330" i="127"/>
  <c r="J2074" i="127"/>
  <c r="J966" i="127"/>
  <c r="J2812" i="127"/>
  <c r="J1669" i="127"/>
  <c r="J649" i="127"/>
  <c r="J2619" i="127"/>
  <c r="J1249" i="127"/>
  <c r="J152" i="127"/>
  <c r="J2077" i="127"/>
  <c r="J902" i="127"/>
  <c r="J2909" i="127"/>
  <c r="J1582" i="127"/>
  <c r="J508" i="127"/>
  <c r="J2583" i="127"/>
  <c r="J1430" i="127"/>
  <c r="J133" i="127"/>
  <c r="J1998" i="127"/>
  <c r="J838" i="127"/>
  <c r="J2799" i="127"/>
  <c r="J1518" i="127"/>
  <c r="J633" i="127"/>
  <c r="J2411" i="127"/>
  <c r="J1486" i="127"/>
  <c r="J14" i="127"/>
  <c r="J1934" i="127"/>
  <c r="J756" i="127"/>
  <c r="J2946" i="127"/>
  <c r="J1739" i="127"/>
  <c r="J438" i="127"/>
  <c r="J2527" i="127"/>
  <c r="J1272" i="127"/>
  <c r="J303" i="127"/>
  <c r="J2203" i="127"/>
  <c r="J1113" i="127"/>
  <c r="J2889" i="127"/>
  <c r="J1771" i="127"/>
  <c r="J352" i="127"/>
  <c r="J2624" i="127"/>
  <c r="J1446" i="127"/>
  <c r="J197" i="127"/>
  <c r="J2164" i="127"/>
  <c r="J955" i="127"/>
  <c r="J2912" i="127"/>
  <c r="J1837" i="127"/>
  <c r="J619" i="127"/>
  <c r="J2651" i="127"/>
  <c r="J1401" i="127"/>
  <c r="J226" i="127"/>
  <c r="J2051" i="127"/>
  <c r="J1039" i="127"/>
  <c r="J2927" i="127"/>
  <c r="J1811" i="127"/>
  <c r="J368" i="127"/>
  <c r="J2608" i="127"/>
  <c r="J1655" i="127"/>
  <c r="J375" i="127"/>
  <c r="J2302" i="127"/>
  <c r="J1065" i="127"/>
  <c r="J2992" i="127"/>
  <c r="J2019" i="127"/>
  <c r="J833" i="127"/>
  <c r="J2626" i="127"/>
  <c r="J1528" i="127"/>
  <c r="J451" i="127"/>
  <c r="J2332" i="127"/>
  <c r="J1135" i="127"/>
  <c r="J77" i="127"/>
  <c r="J1976" i="127"/>
  <c r="J618" i="127"/>
  <c r="J2716" i="127"/>
  <c r="J1712" i="127"/>
  <c r="J318" i="127"/>
  <c r="J2300" i="127"/>
  <c r="J1017" i="127"/>
  <c r="J3043" i="127"/>
  <c r="J2114" i="127"/>
  <c r="J699" i="127"/>
  <c r="J2600" i="127"/>
  <c r="J1640" i="127"/>
  <c r="J366" i="127"/>
  <c r="J2299" i="127"/>
  <c r="J1023" i="127"/>
  <c r="J2981" i="127"/>
  <c r="J2017" i="127"/>
  <c r="J928" i="127"/>
  <c r="J2582" i="127"/>
  <c r="J1478" i="127"/>
  <c r="J319" i="127"/>
  <c r="J2136" i="127"/>
  <c r="J1129" i="127"/>
  <c r="J2924" i="127"/>
  <c r="J1764" i="127"/>
  <c r="J587" i="127"/>
  <c r="J2500" i="127"/>
  <c r="J1382" i="127"/>
  <c r="J210" i="127"/>
  <c r="J2188" i="127"/>
  <c r="J1073" i="127"/>
  <c r="J2883" i="127"/>
  <c r="J1730" i="127"/>
  <c r="J2422" i="127"/>
  <c r="J1321" i="127"/>
  <c r="J361" i="127"/>
  <c r="J2168" i="127"/>
  <c r="J910" i="127"/>
  <c r="J2892" i="127"/>
  <c r="J1637" i="127"/>
  <c r="J625" i="127"/>
  <c r="J2609" i="127"/>
  <c r="J1374" i="127"/>
  <c r="J433" i="127"/>
  <c r="J2096" i="127"/>
  <c r="J1232" i="127"/>
  <c r="J2944" i="127"/>
  <c r="J1851" i="127"/>
  <c r="J636" i="127"/>
  <c r="J2705" i="127"/>
  <c r="J1679" i="127"/>
  <c r="J466" i="127"/>
  <c r="J2270" i="127"/>
  <c r="J1153" i="127"/>
  <c r="J104" i="127"/>
  <c r="J1899" i="127"/>
  <c r="J825" i="127"/>
  <c r="J2855" i="127"/>
  <c r="J1687" i="127"/>
  <c r="J281" i="127"/>
  <c r="J2185" i="127"/>
  <c r="J985" i="127"/>
  <c r="J3045" i="127"/>
  <c r="J1755" i="127"/>
  <c r="J771" i="127"/>
  <c r="J2630" i="127"/>
  <c r="J1701" i="127"/>
  <c r="J401" i="127"/>
  <c r="J2289" i="127"/>
  <c r="J921" i="127"/>
  <c r="J3019" i="127"/>
  <c r="J1756" i="127"/>
  <c r="J707" i="127"/>
  <c r="J2675" i="127"/>
  <c r="J1706" i="127"/>
  <c r="J569" i="127"/>
  <c r="J2331" i="127"/>
  <c r="J1104" i="127"/>
  <c r="J3024" i="127"/>
  <c r="J1953" i="127"/>
  <c r="J643" i="127"/>
  <c r="J2720" i="127"/>
  <c r="J1656" i="127"/>
  <c r="J673" i="127"/>
  <c r="J2436" i="127"/>
  <c r="J1279" i="127"/>
  <c r="J52" i="127"/>
  <c r="J1870" i="127"/>
  <c r="J832" i="127"/>
  <c r="J2794" i="127"/>
  <c r="J1569" i="127"/>
  <c r="J513" i="127"/>
  <c r="J2481" i="127"/>
  <c r="J1215" i="127"/>
  <c r="J48" i="127"/>
  <c r="J1806" i="127"/>
  <c r="J762" i="127"/>
  <c r="J2722" i="127"/>
  <c r="J1558" i="127"/>
  <c r="J403" i="127"/>
  <c r="J2405" i="127"/>
  <c r="J1376" i="127"/>
  <c r="J38" i="127"/>
  <c r="J1910" i="127"/>
  <c r="J732" i="127"/>
  <c r="J2870" i="127"/>
  <c r="J1585" i="127"/>
  <c r="J538" i="127"/>
  <c r="J2495" i="127"/>
  <c r="J1400" i="127"/>
  <c r="J181" i="127"/>
  <c r="J2044" i="127"/>
  <c r="J827" i="127"/>
  <c r="J2879" i="127"/>
  <c r="J1663" i="127"/>
  <c r="J617" i="127"/>
  <c r="J2438" i="127"/>
  <c r="J1438" i="127"/>
  <c r="J419" i="127"/>
  <c r="J2158" i="127"/>
  <c r="J1142" i="127"/>
  <c r="J2972" i="127"/>
  <c r="J1881" i="127"/>
  <c r="J609" i="127"/>
  <c r="J2611" i="127"/>
  <c r="J1392" i="127"/>
  <c r="J218" i="127"/>
  <c r="J2278" i="127"/>
  <c r="J1032" i="127"/>
  <c r="J2913" i="127"/>
  <c r="J1737" i="127"/>
  <c r="J328" i="127"/>
  <c r="J2475" i="127"/>
  <c r="J1390" i="127"/>
  <c r="J173" i="127"/>
  <c r="J2307" i="127"/>
  <c r="J1222" i="127"/>
  <c r="J2846" i="127"/>
  <c r="J1648" i="127"/>
  <c r="J580" i="127"/>
  <c r="J2398" i="127"/>
  <c r="J1297" i="127"/>
  <c r="J297" i="127"/>
  <c r="J2061" i="127"/>
  <c r="J886" i="127"/>
  <c r="J2851" i="127"/>
  <c r="J1542" i="127"/>
  <c r="J697" i="127"/>
  <c r="J2614" i="127"/>
  <c r="J1353" i="127"/>
  <c r="J31" i="127"/>
  <c r="J1862" i="127"/>
  <c r="J817" i="127"/>
  <c r="J2730" i="127"/>
  <c r="J1537" i="127"/>
  <c r="J2286" i="127"/>
  <c r="J1174" i="127"/>
  <c r="J110" i="127"/>
  <c r="J1819" i="127"/>
  <c r="J779" i="127"/>
  <c r="J2703" i="127"/>
  <c r="J1647" i="127"/>
  <c r="J250" i="127"/>
  <c r="J2358" i="127"/>
  <c r="J1257" i="127"/>
  <c r="J160" i="127"/>
  <c r="J2006" i="127"/>
  <c r="J846" i="127"/>
  <c r="J2791" i="127"/>
  <c r="J1566" i="127"/>
  <c r="J435" i="127"/>
  <c r="J2676" i="127"/>
  <c r="J1337" i="127"/>
  <c r="J286" i="127"/>
  <c r="J2099" i="127"/>
  <c r="J1097" i="127"/>
  <c r="J2965" i="127"/>
  <c r="J1816" i="127"/>
  <c r="J521" i="127"/>
  <c r="J2484" i="127"/>
  <c r="J1360" i="127"/>
  <c r="J194" i="127"/>
  <c r="J2219" i="127"/>
  <c r="J1158" i="127"/>
  <c r="J2895" i="127"/>
  <c r="J1719" i="127"/>
  <c r="J406" i="127"/>
  <c r="J2537" i="127"/>
  <c r="J1280" i="127"/>
  <c r="J337" i="127"/>
  <c r="J2178" i="127"/>
  <c r="J963" i="127"/>
  <c r="J2871" i="127"/>
  <c r="J1748" i="127"/>
  <c r="J336" i="127"/>
  <c r="J2493" i="127"/>
  <c r="J1472" i="127"/>
  <c r="J205" i="127"/>
  <c r="J2068" i="127"/>
  <c r="J899" i="127"/>
  <c r="J2849" i="127"/>
  <c r="J1860" i="127"/>
  <c r="J272" i="127"/>
  <c r="J2568" i="127"/>
  <c r="J1661" i="127"/>
  <c r="J295" i="127"/>
  <c r="J2210" i="127"/>
  <c r="J1169" i="127"/>
  <c r="J2957" i="127"/>
  <c r="J2033" i="127"/>
  <c r="J857" i="127"/>
  <c r="J2674" i="127"/>
  <c r="J1576" i="127"/>
  <c r="J180" i="127"/>
  <c r="J2292" i="127"/>
  <c r="J1216" i="127"/>
  <c r="J2997" i="127"/>
  <c r="J2001" i="127"/>
  <c r="J644" i="127"/>
  <c r="J2613" i="127"/>
  <c r="J1653" i="127"/>
  <c r="J369" i="127"/>
  <c r="J2259" i="127"/>
  <c r="J1182" i="127"/>
  <c r="J3002" i="127"/>
  <c r="J1876" i="127"/>
  <c r="J897" i="127"/>
  <c r="J2520" i="127"/>
  <c r="J1592" i="127"/>
  <c r="J196" i="127"/>
  <c r="J2427" i="127"/>
  <c r="J1199" i="127"/>
  <c r="J179" i="127"/>
  <c r="J2040" i="127"/>
  <c r="J682" i="127"/>
  <c r="J2843" i="127"/>
  <c r="J1714" i="127"/>
  <c r="J458" i="127"/>
  <c r="J2350" i="127"/>
  <c r="J1047" i="127"/>
  <c r="J187" i="127"/>
  <c r="J2069" i="127"/>
  <c r="J894" i="127"/>
  <c r="J2873" i="127"/>
  <c r="J1550" i="127"/>
  <c r="J761" i="127"/>
  <c r="J2401" i="127"/>
  <c r="J1366" i="127"/>
  <c r="J35" i="127"/>
  <c r="J1902" i="127"/>
  <c r="J724" i="127"/>
  <c r="J2759" i="127"/>
  <c r="J1545" i="127"/>
  <c r="J472" i="127"/>
  <c r="J2473" i="127"/>
  <c r="J1191" i="127"/>
  <c r="J124" i="127"/>
  <c r="J2032" i="127"/>
  <c r="J674" i="127"/>
  <c r="J2771" i="127"/>
  <c r="J1685" i="127"/>
  <c r="J769" i="127"/>
  <c r="J2321" i="127"/>
  <c r="J1100" i="127"/>
  <c r="J3029" i="127"/>
  <c r="J1945" i="127"/>
  <c r="J755" i="127"/>
  <c r="J2690" i="127"/>
  <c r="J1620" i="127"/>
  <c r="J305" i="127"/>
  <c r="J2425" i="127"/>
  <c r="J1144" i="127"/>
  <c r="J2826" i="127"/>
  <c r="J2027" i="127"/>
  <c r="J849" i="127"/>
  <c r="J2637" i="127"/>
  <c r="J1544" i="127"/>
  <c r="J2107" i="127"/>
  <c r="J1108" i="127"/>
  <c r="J2939" i="127"/>
  <c r="J1727" i="127"/>
  <c r="J411" i="127"/>
  <c r="J2574" i="127"/>
  <c r="J1328" i="127"/>
  <c r="J178" i="127"/>
  <c r="J2193" i="127"/>
  <c r="J993" i="127"/>
  <c r="J3027" i="127"/>
  <c r="J1795" i="127"/>
  <c r="J715" i="127"/>
  <c r="J2628" i="127"/>
  <c r="J1695" i="127"/>
  <c r="J377" i="127"/>
  <c r="J2388" i="127"/>
  <c r="J1456" i="127"/>
  <c r="J146" i="127"/>
  <c r="J1942" i="127"/>
  <c r="J764" i="127"/>
  <c r="J2714" i="127"/>
  <c r="J1502" i="127"/>
  <c r="J578" i="127"/>
  <c r="J2428" i="127"/>
  <c r="J1336" i="127"/>
  <c r="J22" i="127"/>
  <c r="J1878" i="127"/>
  <c r="J700" i="127"/>
  <c r="J2792" i="127"/>
  <c r="J1616" i="127"/>
  <c r="J604" i="127"/>
  <c r="J2449" i="127"/>
  <c r="J1287" i="127"/>
  <c r="J58" i="127"/>
  <c r="J1814" i="127"/>
  <c r="J770" i="127"/>
  <c r="J2764" i="127"/>
  <c r="J1553" i="127"/>
  <c r="J491" i="127"/>
  <c r="J2599" i="127"/>
  <c r="J1223" i="127"/>
  <c r="J125" i="127"/>
  <c r="J1923" i="127"/>
  <c r="J706" i="127"/>
  <c r="J2748" i="127"/>
  <c r="J1489" i="127"/>
  <c r="J684" i="127"/>
  <c r="J2443" i="127"/>
  <c r="J1345" i="127"/>
  <c r="J141" i="127"/>
  <c r="J2141" i="127"/>
  <c r="J1137" i="127"/>
  <c r="J2859" i="127"/>
  <c r="J1828" i="127"/>
  <c r="J713" i="127"/>
  <c r="J2497" i="127"/>
  <c r="J1278" i="127"/>
  <c r="J61" i="127"/>
  <c r="J2255" i="127"/>
  <c r="J974" i="127"/>
  <c r="J2775" i="127"/>
  <c r="J1443" i="127"/>
  <c r="J481" i="127"/>
  <c r="J2511" i="127"/>
  <c r="J1256" i="127"/>
  <c r="J240" i="127"/>
  <c r="J2310" i="127"/>
  <c r="J939" i="127"/>
  <c r="J2819" i="127"/>
  <c r="J1809" i="127"/>
  <c r="J248" i="127"/>
  <c r="J2513" i="127"/>
  <c r="J1294" i="127"/>
  <c r="J85" i="127"/>
  <c r="J2252" i="127"/>
  <c r="J1177" i="127"/>
  <c r="J2919" i="127"/>
  <c r="J1961" i="127"/>
  <c r="J457" i="127"/>
  <c r="J2569" i="127"/>
  <c r="J1470" i="127"/>
  <c r="J346" i="127"/>
  <c r="J2123" i="127"/>
  <c r="J1126" i="127"/>
  <c r="J2022" i="127"/>
  <c r="J1947" i="127"/>
  <c r="J763" i="127"/>
  <c r="J2706" i="127"/>
  <c r="J1650" i="127"/>
  <c r="J335" i="127"/>
  <c r="J2353" i="127"/>
  <c r="J1161" i="127"/>
  <c r="J3001" i="127"/>
  <c r="J2130" i="127"/>
  <c r="J889" i="127"/>
  <c r="J2692" i="127"/>
  <c r="J1552" i="127"/>
  <c r="J478" i="127"/>
  <c r="J2249" i="127"/>
  <c r="J1160" i="127"/>
  <c r="J2943" i="127"/>
  <c r="J2138" i="127"/>
  <c r="J425" i="127"/>
  <c r="J2561" i="127"/>
  <c r="J1432" i="127"/>
  <c r="J343" i="127"/>
  <c r="J2067" i="127"/>
  <c r="J1070" i="127"/>
  <c r="J2932" i="127"/>
  <c r="J1853" i="127"/>
  <c r="J384" i="127"/>
  <c r="J2646" i="127"/>
  <c r="J1480" i="127"/>
  <c r="J229" i="127"/>
  <c r="J2250" i="127"/>
  <c r="J923" i="127"/>
  <c r="J2832" i="127"/>
  <c r="J1722" i="127"/>
  <c r="J668" i="127"/>
  <c r="J2454" i="127"/>
  <c r="J1246" i="127"/>
  <c r="J1950" i="127"/>
  <c r="J772" i="127"/>
  <c r="J2827" i="127"/>
  <c r="J1639" i="127"/>
  <c r="J641" i="127"/>
  <c r="J2379" i="127"/>
  <c r="J1448" i="127"/>
  <c r="J8" i="127"/>
  <c r="J2235" i="127"/>
  <c r="J1184" i="127"/>
  <c r="J2887" i="127"/>
  <c r="J1752" i="127"/>
  <c r="J344" i="127"/>
  <c r="J2521" i="127"/>
  <c r="J1264" i="127"/>
  <c r="J273" i="127"/>
  <c r="J2294" i="127"/>
  <c r="J929" i="127"/>
  <c r="J3032" i="127"/>
  <c r="J1955" i="127"/>
  <c r="J651" i="127"/>
  <c r="J2627" i="127"/>
  <c r="J1672" i="127"/>
  <c r="J385" i="127"/>
  <c r="J2369" i="127"/>
  <c r="J1121" i="127"/>
  <c r="J3005" i="127"/>
  <c r="J2035" i="127"/>
  <c r="J865" i="127"/>
  <c r="J2552" i="127"/>
  <c r="J1629" i="127"/>
  <c r="J228" i="127"/>
  <c r="J2218" i="127"/>
  <c r="J1190" i="127"/>
  <c r="J2974" i="127"/>
  <c r="J2003" i="127"/>
  <c r="J676" i="127"/>
  <c r="J2702" i="127"/>
  <c r="J1560" i="127"/>
  <c r="J572" i="127"/>
  <c r="J2197" i="127"/>
  <c r="J1240" i="127"/>
  <c r="J2922" i="127"/>
  <c r="J1971" i="127"/>
  <c r="J532" i="127"/>
  <c r="J2590" i="127"/>
  <c r="J1496" i="127"/>
  <c r="J353" i="127"/>
  <c r="J2387" i="127"/>
  <c r="J1159" i="127"/>
  <c r="J111" i="127"/>
  <c r="J2000" i="127"/>
  <c r="J642" i="127"/>
  <c r="J2695" i="127"/>
  <c r="J1425" i="127"/>
  <c r="J497" i="127"/>
  <c r="J2444" i="127"/>
  <c r="J1095" i="127"/>
  <c r="J227" i="127"/>
  <c r="J1905" i="127"/>
  <c r="J1000" i="127"/>
  <c r="J2659" i="127"/>
  <c r="J1642" i="127"/>
  <c r="J414" i="127"/>
  <c r="J2403" i="127"/>
  <c r="J1263" i="127"/>
  <c r="J11" i="127"/>
  <c r="J1944" i="127"/>
  <c r="J746" i="127"/>
  <c r="J2708" i="127"/>
  <c r="J1465" i="127"/>
  <c r="J595" i="127"/>
  <c r="J2559" i="127"/>
  <c r="J1111" i="127"/>
  <c r="J17" i="127"/>
  <c r="J2066" i="127"/>
  <c r="J958" i="127"/>
  <c r="J2885" i="127"/>
  <c r="J1611" i="127"/>
  <c r="J554" i="127"/>
  <c r="J2433" i="127"/>
  <c r="J1217" i="127"/>
  <c r="J116" i="127"/>
  <c r="J1966" i="127"/>
  <c r="J782" i="127"/>
  <c r="J2868" i="127"/>
  <c r="J1900" i="127"/>
  <c r="J392" i="127"/>
  <c r="J2505" i="127"/>
  <c r="J1248" i="127"/>
  <c r="J239" i="127"/>
  <c r="J2262" i="127"/>
  <c r="J931" i="127"/>
  <c r="J2897" i="127"/>
  <c r="J1789" i="127"/>
  <c r="J992" i="127"/>
  <c r="J2462" i="127"/>
  <c r="J1254" i="127"/>
  <c r="J496" i="127"/>
  <c r="J2058" i="127"/>
  <c r="J950" i="127"/>
  <c r="J2862" i="127"/>
  <c r="J1606" i="127"/>
  <c r="J540" i="127"/>
  <c r="J2412" i="127"/>
  <c r="J1209" i="127"/>
  <c r="J108" i="127"/>
  <c r="J1926" i="127"/>
  <c r="J748" i="127"/>
  <c r="J2804" i="127"/>
  <c r="J1601" i="127"/>
  <c r="J585" i="127"/>
  <c r="J2364" i="127"/>
  <c r="J1247" i="127"/>
  <c r="J7" i="127"/>
  <c r="J1827" i="127"/>
  <c r="J730" i="127"/>
  <c r="J2684" i="127"/>
  <c r="J1417" i="127"/>
  <c r="J490" i="127"/>
  <c r="J2393" i="127"/>
  <c r="J1063" i="127"/>
  <c r="J2986" i="127"/>
  <c r="J2994" i="127"/>
  <c r="J40" i="127"/>
  <c r="J189" i="127"/>
  <c r="J127" i="127"/>
  <c r="J30" i="127"/>
  <c r="J327" i="127"/>
  <c r="J400" i="127"/>
  <c r="J279" i="127"/>
  <c r="J255" i="127"/>
  <c r="J526" i="127"/>
  <c r="J588" i="127"/>
  <c r="J579" i="127"/>
  <c r="J516" i="127"/>
  <c r="J212" i="127"/>
  <c r="J391" i="127"/>
  <c r="J2911" i="127"/>
  <c r="J1769" i="127"/>
  <c r="J475" i="127"/>
  <c r="J2553" i="127"/>
  <c r="J1296" i="127"/>
  <c r="J441" i="127"/>
  <c r="J2156" i="127"/>
  <c r="J947" i="127"/>
  <c r="J2834" i="127"/>
  <c r="J1821" i="127"/>
  <c r="J256" i="127"/>
  <c r="J2519" i="127"/>
  <c r="J1302" i="127"/>
  <c r="J99" i="127"/>
  <c r="J2101" i="127"/>
  <c r="J999" i="127"/>
  <c r="J2930" i="127"/>
  <c r="J1963" i="127"/>
  <c r="J489" i="127"/>
  <c r="J2577" i="127"/>
  <c r="J1330" i="127"/>
  <c r="J350" i="127"/>
  <c r="J2131" i="127"/>
  <c r="J1150" i="127"/>
  <c r="J2861" i="127"/>
  <c r="J1760" i="127"/>
  <c r="J470" i="127"/>
  <c r="J214" i="127"/>
  <c r="J1506" i="127"/>
  <c r="J2866" i="127"/>
  <c r="J445" i="127"/>
  <c r="J671" i="127"/>
  <c r="J2652" i="127"/>
  <c r="J872" i="127"/>
  <c r="J1058" i="127"/>
  <c r="J209" i="127"/>
  <c r="J1964" i="127"/>
  <c r="J1800" i="127"/>
  <c r="J128" i="127"/>
  <c r="J1146" i="127"/>
  <c r="J454" i="127"/>
  <c r="J2309" i="127"/>
  <c r="J325" i="127"/>
  <c r="J168" i="127"/>
  <c r="J1268" i="127"/>
  <c r="J2399" i="127"/>
  <c r="J741" i="127"/>
  <c r="J72" i="127"/>
  <c r="J2029" i="127"/>
  <c r="J1983" i="127"/>
  <c r="J75" i="127"/>
  <c r="J780" i="127"/>
  <c r="J509" i="127"/>
  <c r="J1052" i="127"/>
  <c r="J1627" i="127"/>
  <c r="J845" i="127"/>
  <c r="J2821" i="127"/>
  <c r="J2078" i="127"/>
  <c r="J80" i="127"/>
  <c r="J188" i="127"/>
  <c r="J1181" i="127"/>
  <c r="J2251" i="127"/>
  <c r="J134" i="127"/>
  <c r="J1014" i="127"/>
  <c r="J2426" i="127"/>
  <c r="J9" i="127"/>
  <c r="J331" i="127"/>
  <c r="J351" i="127"/>
  <c r="J1276" i="127"/>
  <c r="J2648" i="127"/>
  <c r="J848" i="127"/>
  <c r="J424" i="127"/>
  <c r="J2830" i="127"/>
  <c r="J339" i="127"/>
  <c r="J859" i="127"/>
  <c r="J354" i="127"/>
  <c r="J1718" i="127"/>
  <c r="J2808" i="127"/>
  <c r="J663" i="127"/>
  <c r="J267" i="127"/>
  <c r="J2685" i="127"/>
  <c r="J808" i="127"/>
  <c r="J1567" i="127"/>
  <c r="J293" i="127"/>
  <c r="J1989" i="127"/>
  <c r="J2429" i="127"/>
  <c r="J895" i="127"/>
  <c r="J630" i="127"/>
  <c r="J2324" i="127"/>
  <c r="J1114" i="127"/>
  <c r="J1501" i="127"/>
  <c r="J908" i="127"/>
  <c r="J32" i="127"/>
  <c r="J1636" i="127"/>
  <c r="J1380" i="127"/>
  <c r="J1389" i="127"/>
  <c r="J1765" i="127"/>
  <c r="J1427" i="127"/>
  <c r="J1890" i="127"/>
  <c r="J909" i="127"/>
  <c r="J323" i="127"/>
  <c r="J2087" i="127"/>
  <c r="J1715" i="127"/>
  <c r="J1581" i="127"/>
  <c r="J1329" i="127"/>
  <c r="J216" i="127"/>
  <c r="J2187" i="127"/>
  <c r="J1237" i="127"/>
  <c r="J608" i="127"/>
  <c r="J2458" i="127"/>
  <c r="J1770" i="127"/>
  <c r="J1735" i="127"/>
  <c r="J722" i="127"/>
  <c r="J904" i="127"/>
  <c r="J1511" i="127"/>
  <c r="J1524" i="127"/>
  <c r="J890" i="127"/>
  <c r="J3034" i="127"/>
  <c r="J2071" i="127"/>
  <c r="J421" i="127"/>
  <c r="J721" i="127"/>
  <c r="J1266" i="127"/>
  <c r="J2985" i="127"/>
  <c r="J164" i="127"/>
  <c r="J1245" i="127"/>
  <c r="J2728" i="127"/>
  <c r="J45" i="127"/>
  <c r="J631" i="127"/>
  <c r="J64" i="127"/>
  <c r="J1563" i="127"/>
  <c r="J2749" i="127"/>
  <c r="J592" i="127"/>
  <c r="J1172" i="127"/>
  <c r="J1493" i="127"/>
  <c r="J274" i="127"/>
  <c r="J1010" i="127"/>
  <c r="J107" i="127"/>
  <c r="J1708" i="127"/>
  <c r="J2984" i="127"/>
  <c r="J927" i="127"/>
  <c r="J550" i="127"/>
  <c r="J2451" i="127"/>
  <c r="J751" i="127"/>
  <c r="J2947" i="127"/>
  <c r="J363" i="127"/>
  <c r="J2180" i="127"/>
  <c r="J2540" i="127"/>
  <c r="J1197" i="127"/>
  <c r="J965" i="127"/>
  <c r="J2045" i="127"/>
  <c r="J1886" i="127"/>
  <c r="J2240" i="127"/>
  <c r="J2155" i="127"/>
  <c r="J2195" i="127"/>
  <c r="J2085" i="127"/>
  <c r="J2241" i="127"/>
  <c r="J2104" i="127"/>
  <c r="J2194" i="127"/>
  <c r="J2120" i="127"/>
  <c r="J2323" i="127"/>
  <c r="J2396" i="127"/>
  <c r="J2397" i="127"/>
  <c r="J2308" i="127"/>
  <c r="J2348" i="127"/>
  <c r="J2139" i="127"/>
  <c r="J2784" i="127"/>
  <c r="J1677" i="127"/>
  <c r="J531" i="127"/>
  <c r="J2334" i="127"/>
  <c r="J1303" i="127"/>
  <c r="J132" i="127"/>
  <c r="J1798" i="127"/>
  <c r="J754" i="127"/>
  <c r="J2733" i="127"/>
  <c r="J1473" i="127"/>
  <c r="J612" i="127"/>
  <c r="J2567" i="127"/>
  <c r="J1119" i="127"/>
  <c r="J25" i="127"/>
  <c r="J1960" i="127"/>
  <c r="J602" i="127"/>
  <c r="J2890" i="127"/>
  <c r="J1634" i="127"/>
  <c r="J571" i="127"/>
  <c r="J2468" i="127"/>
  <c r="J1225" i="127"/>
  <c r="J122" i="127"/>
  <c r="J1974" i="127"/>
  <c r="J798" i="127"/>
  <c r="J2760" i="127"/>
  <c r="J1674" i="127"/>
  <c r="J944" i="127"/>
  <c r="J874" i="127"/>
  <c r="J395" i="127"/>
  <c r="J2349" i="127"/>
  <c r="J1331" i="127"/>
  <c r="J1523" i="127"/>
  <c r="J1384" i="127"/>
  <c r="J1759" i="127"/>
  <c r="J2196" i="127"/>
  <c r="J1056" i="127"/>
  <c r="J597" i="127"/>
  <c r="J2343" i="127"/>
  <c r="J1269" i="127"/>
  <c r="J869" i="127"/>
  <c r="J2115" i="127"/>
  <c r="J914" i="127"/>
  <c r="J1420" i="127"/>
  <c r="J575" i="127"/>
  <c r="J2154" i="127"/>
  <c r="J813" i="127"/>
  <c r="J1022" i="127"/>
  <c r="J1154" i="127"/>
  <c r="J1763" i="127"/>
  <c r="J492" i="127"/>
  <c r="J996" i="127"/>
  <c r="J44" i="127"/>
  <c r="J1659" i="127"/>
  <c r="J2735" i="127"/>
  <c r="J543" i="127"/>
  <c r="J261" i="127"/>
  <c r="J2711" i="127"/>
  <c r="J522" i="127"/>
  <c r="J1228" i="127"/>
  <c r="J488" i="127"/>
  <c r="J2048" i="127"/>
  <c r="J2983" i="127"/>
  <c r="J815" i="127"/>
  <c r="J936" i="127"/>
  <c r="J2265" i="127"/>
  <c r="J978" i="127"/>
  <c r="J1429" i="127"/>
  <c r="J757" i="127"/>
  <c r="J112" i="127"/>
  <c r="J1218" i="127"/>
  <c r="J1075" i="127"/>
  <c r="J1067" i="127"/>
  <c r="J1829" i="127"/>
  <c r="J1364" i="127"/>
  <c r="J2065" i="127"/>
  <c r="J861" i="127"/>
  <c r="J317" i="127"/>
  <c r="J1941" i="127"/>
  <c r="J1405" i="127"/>
  <c r="J1394" i="127"/>
  <c r="J1103" i="127"/>
  <c r="J24" i="127"/>
  <c r="J2389" i="127"/>
  <c r="J1173" i="127"/>
  <c r="J952" i="127"/>
  <c r="J2421" i="127"/>
  <c r="J1780" i="127"/>
  <c r="J1849" i="127"/>
  <c r="J979" i="127"/>
  <c r="J767" i="127"/>
  <c r="J735" i="127"/>
  <c r="J1699" i="127"/>
  <c r="J940" i="127"/>
  <c r="J2920" i="127"/>
  <c r="J1885" i="127"/>
  <c r="J388" i="127"/>
  <c r="J960" i="127"/>
  <c r="J951" i="127"/>
  <c r="J2034" i="127"/>
  <c r="J450" i="127"/>
  <c r="J1149" i="127"/>
  <c r="J2266" i="127"/>
  <c r="J21" i="127"/>
  <c r="J468" i="127"/>
  <c r="J402" i="127"/>
  <c r="J1260" i="127"/>
  <c r="J2523" i="127"/>
  <c r="J387" i="127"/>
  <c r="J307" i="127"/>
  <c r="J2956" i="127"/>
  <c r="J260" i="127"/>
  <c r="J774" i="127"/>
  <c r="J147" i="127"/>
  <c r="J1437" i="127"/>
  <c r="J2925" i="127"/>
  <c r="J766" i="127"/>
  <c r="J544" i="127"/>
  <c r="J2340" i="127"/>
  <c r="J712" i="127"/>
  <c r="J1404" i="127"/>
  <c r="J246" i="127"/>
  <c r="J2028" i="127"/>
  <c r="J2829" i="127"/>
  <c r="J835" i="127"/>
  <c r="J837" i="127"/>
  <c r="J2016" i="127"/>
  <c r="J1436" i="127"/>
  <c r="J1604" i="127"/>
  <c r="J811" i="127"/>
  <c r="J230" i="127"/>
  <c r="J1386" i="127"/>
  <c r="J1290" i="127"/>
  <c r="J2822" i="127"/>
  <c r="J1696" i="127"/>
  <c r="J1365" i="127"/>
  <c r="J2056" i="127"/>
  <c r="J1253" i="127"/>
  <c r="J308" i="127"/>
  <c r="J2243" i="127"/>
  <c r="J1633" i="127"/>
  <c r="J1453" i="127"/>
  <c r="J1358" i="127"/>
  <c r="J582" i="127"/>
  <c r="J2295" i="127"/>
  <c r="J1138" i="127"/>
  <c r="J794" i="127"/>
  <c r="J2490" i="127"/>
  <c r="J2037" i="127"/>
  <c r="J2005" i="127"/>
  <c r="J659" i="127"/>
  <c r="J708" i="127"/>
  <c r="J971" i="127"/>
  <c r="J907" i="127"/>
  <c r="J1145" i="127"/>
  <c r="J982" i="127"/>
  <c r="J1230" i="127"/>
  <c r="J1001" i="127"/>
  <c r="J1118" i="127"/>
  <c r="J1057" i="127"/>
  <c r="J953" i="127"/>
  <c r="J1255" i="127"/>
  <c r="J1071" i="127"/>
  <c r="J945" i="127"/>
  <c r="J1041" i="127"/>
  <c r="J1176" i="127"/>
  <c r="J2592" i="127"/>
  <c r="J1717" i="127"/>
  <c r="J359" i="127"/>
  <c r="J2276" i="127"/>
  <c r="J1016" i="127"/>
  <c r="J2512" i="127"/>
  <c r="J1995" i="127"/>
  <c r="J628" i="127"/>
  <c r="J2723" i="127"/>
  <c r="J1440" i="127"/>
  <c r="J289" i="127"/>
  <c r="J2128" i="127"/>
  <c r="J1068" i="127"/>
  <c r="J2951" i="127"/>
  <c r="J1928" i="127"/>
  <c r="J570" i="127"/>
  <c r="J2691" i="127"/>
  <c r="J1632" i="127"/>
  <c r="J247" i="127"/>
  <c r="J2326" i="127"/>
  <c r="J961" i="127"/>
  <c r="J3030" i="127"/>
  <c r="J2098" i="127"/>
  <c r="J683" i="127"/>
  <c r="J2584" i="127"/>
  <c r="J1711" i="127"/>
  <c r="J329" i="127"/>
  <c r="J207" i="127"/>
  <c r="J1002" i="127"/>
  <c r="J2507" i="127"/>
  <c r="J2166" i="127"/>
  <c r="J262" i="127"/>
  <c r="J665" i="127"/>
  <c r="J1236" i="127"/>
  <c r="J2293" i="127"/>
  <c r="J223" i="127"/>
  <c r="J1348" i="127"/>
  <c r="J821" i="127"/>
  <c r="J1847" i="127"/>
  <c r="J1762" i="127"/>
  <c r="J1120" i="127"/>
  <c r="J371" i="127"/>
  <c r="J788" i="127"/>
  <c r="J1434" i="127"/>
  <c r="J662" i="127"/>
  <c r="J2636" i="127"/>
  <c r="J2031" i="127"/>
  <c r="J106" i="127"/>
  <c r="J1577" i="127"/>
  <c r="J1541" i="127"/>
  <c r="J1879" i="127"/>
  <c r="J851" i="127"/>
  <c r="J259" i="127"/>
  <c r="J1940" i="127"/>
  <c r="J1362" i="127"/>
  <c r="J1373" i="127"/>
  <c r="J1406" i="127"/>
  <c r="J1810" i="127"/>
  <c r="J1954" i="127"/>
  <c r="J1515" i="127"/>
  <c r="J629" i="127"/>
  <c r="J2563" i="127"/>
  <c r="J1689" i="127"/>
  <c r="J1916" i="127"/>
  <c r="J1208" i="127"/>
  <c r="J624" i="127"/>
  <c r="J591" i="127"/>
  <c r="J1527" i="127"/>
  <c r="J678" i="127"/>
  <c r="J2618" i="127"/>
  <c r="J1930" i="127"/>
  <c r="J298" i="127"/>
  <c r="J296" i="127"/>
  <c r="J903" i="127"/>
  <c r="J1962" i="127"/>
  <c r="J234" i="127"/>
  <c r="J1088" i="127"/>
  <c r="J2177" i="127"/>
  <c r="J2198" i="127"/>
  <c r="J448" i="127"/>
  <c r="J10" i="127"/>
  <c r="J1316" i="127"/>
  <c r="J2546" i="127"/>
  <c r="J876" i="127"/>
  <c r="J225" i="127"/>
  <c r="J2980" i="127"/>
  <c r="J224" i="127"/>
  <c r="J710" i="127"/>
  <c r="J358" i="127"/>
  <c r="J1460" i="127"/>
  <c r="J2726" i="127"/>
  <c r="J439" i="127"/>
  <c r="J429" i="127"/>
  <c r="J2620" i="127"/>
  <c r="J431" i="127"/>
  <c r="J1045" i="127"/>
  <c r="J36" i="127"/>
  <c r="J1888" i="127"/>
  <c r="J1917" i="127"/>
  <c r="J1066" i="127"/>
  <c r="J560" i="127"/>
  <c r="J2460" i="127"/>
  <c r="J1164" i="127"/>
  <c r="J1665" i="127"/>
  <c r="J888" i="127"/>
  <c r="J2116" i="127"/>
  <c r="J736" i="127"/>
  <c r="J1029" i="127"/>
  <c r="J1136" i="127"/>
  <c r="J2011" i="127"/>
  <c r="J1426" i="127"/>
  <c r="J1772" i="127"/>
  <c r="J855" i="127"/>
  <c r="J410" i="127"/>
  <c r="J2091" i="127"/>
  <c r="J1586" i="127"/>
  <c r="J1724" i="127"/>
  <c r="J1231" i="127"/>
  <c r="J238" i="127"/>
  <c r="J2209" i="127"/>
  <c r="J1293" i="127"/>
  <c r="J599" i="127"/>
  <c r="J2088" i="127"/>
  <c r="J1791" i="127"/>
  <c r="J1825" i="127"/>
  <c r="J658" i="127"/>
  <c r="J502" i="127"/>
  <c r="J1625" i="127"/>
  <c r="J1530" i="127"/>
  <c r="J871" i="127"/>
  <c r="J2872" i="127"/>
  <c r="J1872" i="127"/>
  <c r="J1782" i="127"/>
  <c r="J681" i="127"/>
  <c r="J1117" i="127"/>
  <c r="J2179" i="127"/>
  <c r="J199" i="127"/>
  <c r="J1202" i="127"/>
  <c r="J2707" i="127"/>
  <c r="J103" i="127"/>
  <c r="J648" i="127"/>
  <c r="J149" i="127"/>
  <c r="J1395" i="127"/>
  <c r="J1187" i="127"/>
  <c r="J342" i="127"/>
  <c r="J94" i="127"/>
  <c r="J2738" i="127"/>
  <c r="J285" i="127"/>
  <c r="J828" i="127"/>
  <c r="J2560" i="127"/>
  <c r="J2786" i="127"/>
  <c r="J2856" i="127"/>
  <c r="J2881" i="127"/>
  <c r="J2780" i="127"/>
  <c r="J2777" i="127"/>
  <c r="J2952" i="127"/>
  <c r="J2969" i="127"/>
  <c r="J2962" i="127"/>
  <c r="J2112" i="127"/>
  <c r="J3022" i="127"/>
  <c r="J13" i="127"/>
  <c r="J321" i="127"/>
  <c r="J2896" i="127"/>
  <c r="J2963" i="127"/>
  <c r="J320" i="127"/>
  <c r="J2467" i="127"/>
  <c r="J1377" i="127"/>
  <c r="J165" i="127"/>
  <c r="J2283" i="127"/>
  <c r="J1192" i="127"/>
  <c r="J2762" i="127"/>
  <c r="J1435" i="127"/>
  <c r="J449" i="127"/>
  <c r="J2390" i="127"/>
  <c r="J1289" i="127"/>
  <c r="J266" i="127"/>
  <c r="J2038" i="127"/>
  <c r="J878" i="127"/>
  <c r="J2823" i="127"/>
  <c r="J1534" i="127"/>
  <c r="J692" i="127"/>
  <c r="J2566" i="127"/>
  <c r="J1320" i="127"/>
  <c r="J170" i="127"/>
  <c r="J2163" i="127"/>
  <c r="J1025" i="127"/>
  <c r="J2876" i="127"/>
  <c r="J1867" i="127"/>
  <c r="J312" i="127"/>
  <c r="J2459" i="127"/>
  <c r="J1368" i="127"/>
  <c r="J157" i="127"/>
  <c r="J803" i="127"/>
  <c r="J542" i="127"/>
  <c r="J2341" i="127"/>
  <c r="J843" i="127"/>
  <c r="J1147" i="127"/>
  <c r="J243" i="127"/>
  <c r="J2176" i="127"/>
  <c r="J159" i="127"/>
  <c r="J1133" i="127"/>
  <c r="J911" i="127"/>
  <c r="J2244" i="127"/>
  <c r="J333" i="127"/>
  <c r="J829" i="127"/>
  <c r="J195" i="127"/>
  <c r="J1299" i="127"/>
  <c r="J2852" i="127"/>
  <c r="J637" i="127"/>
  <c r="J527" i="127"/>
  <c r="J2744" i="127"/>
  <c r="J512" i="127"/>
  <c r="J946" i="127"/>
  <c r="J515" i="127"/>
  <c r="J1282" i="127"/>
  <c r="J2047" i="127"/>
  <c r="J153" i="127"/>
  <c r="J1061" i="127"/>
  <c r="J1938" i="127"/>
  <c r="J2191" i="127"/>
  <c r="J326" i="127"/>
  <c r="J313" i="127"/>
  <c r="J1037" i="127"/>
  <c r="J2365" i="127"/>
  <c r="J834" i="127"/>
  <c r="J18" i="127"/>
  <c r="J3014" i="127"/>
  <c r="J98" i="127"/>
  <c r="J701" i="127"/>
  <c r="J59" i="127"/>
  <c r="J1341" i="127"/>
  <c r="J2743" i="127"/>
  <c r="J709" i="127"/>
  <c r="J559" i="127"/>
  <c r="J2815" i="127"/>
  <c r="J765" i="127"/>
  <c r="J1090" i="127"/>
  <c r="J88" i="127"/>
  <c r="J1750" i="127"/>
  <c r="J322" i="127"/>
  <c r="J823" i="127"/>
  <c r="J504" i="127"/>
  <c r="J2297" i="127"/>
  <c r="J922" i="127"/>
  <c r="J1383" i="127"/>
  <c r="J581" i="127"/>
  <c r="J78" i="127"/>
  <c r="J1621" i="127"/>
  <c r="J1096" i="127"/>
  <c r="J1054" i="127"/>
  <c r="J2122" i="127"/>
  <c r="J1372" i="127"/>
  <c r="J1817" i="127"/>
  <c r="J670" i="127"/>
  <c r="J69" i="127"/>
  <c r="J1797" i="127"/>
  <c r="J1507" i="127"/>
  <c r="J1388" i="127"/>
  <c r="J1520" i="127"/>
  <c r="J1678" i="127"/>
  <c r="J2126" i="127"/>
  <c r="J957" i="127"/>
  <c r="J558" i="127"/>
  <c r="J2285" i="127"/>
  <c r="J1580" i="127"/>
  <c r="J1651" i="127"/>
  <c r="J862" i="127"/>
  <c r="J616" i="127"/>
  <c r="J1189" i="127"/>
  <c r="J1347" i="127"/>
  <c r="J646" i="127"/>
  <c r="J2658" i="127"/>
  <c r="J2015" i="127"/>
  <c r="J136" i="127"/>
  <c r="J830" i="127"/>
  <c r="J768" i="127"/>
  <c r="J2036" i="127"/>
  <c r="J182" i="127"/>
  <c r="J1186" i="127"/>
  <c r="J2442" i="127"/>
  <c r="J20" i="127"/>
  <c r="J912" i="127"/>
  <c r="J138" i="127"/>
  <c r="J1300" i="127"/>
  <c r="J2557" i="127"/>
  <c r="J517" i="127"/>
  <c r="J55" i="127"/>
  <c r="J2501" i="127"/>
  <c r="J460" i="127"/>
  <c r="J1018" i="127"/>
  <c r="J41" i="127"/>
  <c r="J1533" i="127"/>
  <c r="J2888" i="127"/>
  <c r="J884" i="127"/>
  <c r="J693" i="127"/>
  <c r="J2576" i="127"/>
  <c r="J820" i="127"/>
  <c r="J1630" i="127"/>
  <c r="J142" i="127"/>
  <c r="J1980" i="127"/>
  <c r="J1898" i="127"/>
  <c r="J919" i="127"/>
  <c r="J943" i="127"/>
  <c r="J2093" i="127"/>
  <c r="J973" i="127"/>
  <c r="J1546" i="127"/>
  <c r="J348" i="127"/>
  <c r="J2207" i="127"/>
  <c r="J1807" i="127"/>
  <c r="J1122" i="127"/>
  <c r="J1005" i="127"/>
  <c r="J1590" i="127"/>
  <c r="J1397" i="127"/>
  <c r="J1658" i="127"/>
  <c r="J1561" i="127"/>
  <c r="J1875" i="127"/>
  <c r="J1779" i="127"/>
  <c r="J1579" i="127"/>
  <c r="J1666" i="127"/>
  <c r="J1891" i="127"/>
  <c r="J1861" i="127"/>
  <c r="J1993" i="127"/>
  <c r="J1868" i="127"/>
  <c r="J2090" i="127"/>
  <c r="J1915" i="127"/>
  <c r="J1843" i="127"/>
  <c r="J1913" i="127"/>
  <c r="J1985" i="127"/>
  <c r="J459" i="127"/>
  <c r="J2441" i="127"/>
  <c r="J1183" i="127"/>
  <c r="J118" i="127"/>
  <c r="J2024" i="127"/>
  <c r="J666" i="127"/>
  <c r="J2769" i="127"/>
  <c r="J1618" i="127"/>
  <c r="J386" i="127"/>
  <c r="J2318" i="127"/>
  <c r="J1089" i="127"/>
  <c r="J3048" i="127"/>
  <c r="J1889" i="127"/>
  <c r="J747" i="127"/>
  <c r="J2645" i="127"/>
  <c r="J1615" i="127"/>
  <c r="J271" i="127"/>
  <c r="J2372" i="127"/>
  <c r="J1422" i="127"/>
  <c r="J203" i="127"/>
  <c r="J1854" i="127"/>
  <c r="J801" i="127"/>
  <c r="J2704" i="127"/>
  <c r="J1529" i="127"/>
  <c r="J440" i="127"/>
  <c r="J2435" i="127"/>
  <c r="J1175" i="127"/>
  <c r="J378" i="127"/>
  <c r="J1649" i="127"/>
  <c r="J1716" i="127"/>
  <c r="J1224" i="127"/>
  <c r="J37" i="127"/>
  <c r="J2306" i="127"/>
  <c r="J1495" i="127"/>
  <c r="J506" i="127"/>
  <c r="J2499" i="127"/>
  <c r="J2212" i="127"/>
  <c r="J2073" i="127"/>
  <c r="J1803" i="127"/>
  <c r="J1351" i="127"/>
  <c r="J1981" i="127"/>
  <c r="J638" i="127"/>
  <c r="J42" i="127"/>
  <c r="J1662" i="127"/>
  <c r="J1107" i="127"/>
  <c r="J1099" i="127"/>
  <c r="J1682" i="127"/>
  <c r="J1578" i="127"/>
  <c r="J1736" i="127"/>
  <c r="J310" i="127"/>
  <c r="J2097" i="127"/>
  <c r="J2418" i="127"/>
  <c r="J1004" i="127"/>
  <c r="J463" i="127"/>
  <c r="J2284" i="127"/>
  <c r="J853" i="127"/>
  <c r="J1219" i="127"/>
  <c r="J379" i="127"/>
  <c r="J2095" i="127"/>
  <c r="J423" i="127"/>
  <c r="J1555" i="127"/>
  <c r="J1466" i="127"/>
  <c r="J2082" i="127"/>
  <c r="J1349" i="127"/>
  <c r="J1781" i="127"/>
  <c r="J654" i="127"/>
  <c r="J50" i="127"/>
  <c r="J1602" i="127"/>
  <c r="J1123" i="127"/>
  <c r="J1115" i="127"/>
  <c r="J1286" i="127"/>
  <c r="J183" i="127"/>
  <c r="J2124" i="127"/>
  <c r="J1130" i="127"/>
  <c r="J535" i="127"/>
  <c r="J2554" i="127"/>
  <c r="J1516" i="127"/>
  <c r="J1554" i="127"/>
  <c r="J937" i="127"/>
  <c r="J68" i="127"/>
  <c r="J23" i="127"/>
  <c r="J1535" i="127"/>
  <c r="J696" i="127"/>
  <c r="J2761" i="127"/>
  <c r="J1999" i="127"/>
  <c r="J150" i="127"/>
  <c r="J881" i="127"/>
  <c r="J704" i="127"/>
  <c r="J1904" i="127"/>
  <c r="J1628" i="127"/>
  <c r="J988" i="127"/>
  <c r="J3028" i="127"/>
  <c r="J2339" i="127"/>
  <c r="J278" i="127"/>
  <c r="J446" i="127"/>
  <c r="J1112" i="127"/>
  <c r="J2345" i="127"/>
  <c r="J156" i="127"/>
  <c r="J1559" i="127"/>
  <c r="J573" i="127"/>
  <c r="J175" i="127"/>
  <c r="J590" i="127"/>
  <c r="J46" i="127"/>
  <c r="J1450" i="127"/>
  <c r="J2839" i="127"/>
  <c r="J405" i="127"/>
  <c r="J727" i="127"/>
  <c r="J2677" i="127"/>
  <c r="J430" i="127"/>
  <c r="J898" i="127"/>
  <c r="J95" i="127"/>
  <c r="J1564" i="127"/>
  <c r="J2995" i="127"/>
  <c r="J720" i="127"/>
  <c r="J688" i="127"/>
  <c r="J2227" i="127"/>
  <c r="J1021" i="127"/>
  <c r="J1573" i="127"/>
  <c r="J437" i="127"/>
  <c r="J184" i="127"/>
  <c r="J1387" i="127"/>
  <c r="J997" i="127"/>
  <c r="J1667" i="127"/>
  <c r="J1979" i="127"/>
  <c r="J1179" i="127"/>
  <c r="J1794" i="127"/>
  <c r="J1116" i="127"/>
  <c r="J552" i="127"/>
  <c r="J2167" i="127"/>
  <c r="J1327" i="127"/>
  <c r="J1340" i="127"/>
  <c r="J1680" i="127"/>
  <c r="J1657" i="127"/>
  <c r="J2049" i="127"/>
  <c r="J1162" i="127"/>
  <c r="J607" i="127"/>
  <c r="J2464" i="127"/>
  <c r="J1742" i="127"/>
  <c r="J1834" i="127"/>
  <c r="J990" i="127"/>
  <c r="J486" i="127"/>
  <c r="J1084" i="127"/>
  <c r="J1275" i="127"/>
  <c r="J685" i="127"/>
  <c r="J2183" i="127"/>
  <c r="J1920" i="127"/>
  <c r="J151" i="127"/>
  <c r="J524" i="127"/>
  <c r="J1204" i="127"/>
  <c r="J265" i="127"/>
  <c r="J499" i="127"/>
  <c r="J280" i="127"/>
  <c r="J777" i="127"/>
  <c r="J530" i="127"/>
  <c r="J635" i="127"/>
  <c r="J657" i="127"/>
  <c r="J523" i="127"/>
  <c r="J611" i="127"/>
  <c r="J806" i="127"/>
  <c r="J675" i="127"/>
  <c r="J738" i="127"/>
  <c r="J1007" i="127"/>
  <c r="J913" i="127"/>
  <c r="J593" i="127"/>
  <c r="J473" i="127"/>
  <c r="J2239" i="127"/>
  <c r="J1092" i="127"/>
  <c r="J2979" i="127"/>
  <c r="J2043" i="127"/>
  <c r="J812" i="127"/>
  <c r="J2657" i="127"/>
  <c r="J1424" i="127"/>
  <c r="J249" i="127"/>
  <c r="J2059" i="127"/>
  <c r="J1044" i="127"/>
  <c r="J2921" i="127"/>
  <c r="J1848" i="127"/>
  <c r="J376" i="127"/>
  <c r="J2607" i="127"/>
  <c r="J1454" i="127"/>
  <c r="J221" i="127"/>
  <c r="J2305" i="127"/>
  <c r="J1076" i="127"/>
  <c r="J3013" i="127"/>
  <c r="J2025" i="127"/>
  <c r="J841" i="127"/>
  <c r="J2632" i="127"/>
  <c r="J1536" i="127"/>
  <c r="J464" i="127"/>
  <c r="J2146" i="127"/>
  <c r="J1081" i="127"/>
  <c r="J2476" i="127"/>
  <c r="J29" i="127"/>
  <c r="J640" i="127"/>
  <c r="J155" i="127"/>
  <c r="J1323" i="127"/>
  <c r="J2565" i="127"/>
  <c r="J743" i="127"/>
  <c r="J145" i="127"/>
  <c r="J2842" i="127"/>
  <c r="J415" i="127"/>
  <c r="J986" i="127"/>
  <c r="J360" i="127"/>
  <c r="J804" i="127"/>
  <c r="J2119" i="127"/>
  <c r="J1713" i="127"/>
  <c r="J956" i="127"/>
  <c r="J2982" i="127"/>
  <c r="J2200" i="127"/>
  <c r="J70" i="127"/>
  <c r="J586" i="127"/>
  <c r="J1170" i="127"/>
  <c r="J2474" i="127"/>
  <c r="J1053" i="127"/>
  <c r="J679" i="127"/>
  <c r="J2447" i="127"/>
  <c r="J1726" i="127"/>
  <c r="J1731" i="127"/>
  <c r="J998" i="127"/>
  <c r="J166" i="127"/>
  <c r="J79" i="127"/>
  <c r="J1332" i="127"/>
  <c r="J968" i="127"/>
  <c r="J2604" i="127"/>
  <c r="J1951" i="127"/>
  <c r="J306" i="127"/>
  <c r="J667" i="127"/>
  <c r="J1078" i="127"/>
  <c r="J1804" i="127"/>
  <c r="J1623" i="127"/>
  <c r="J972" i="127"/>
  <c r="J2971" i="127"/>
  <c r="J2083" i="127"/>
  <c r="J129" i="127"/>
  <c r="J71" i="127"/>
  <c r="J1252" i="127"/>
  <c r="J2479" i="127"/>
  <c r="J177" i="127"/>
  <c r="J1317" i="127"/>
  <c r="J749" i="127"/>
  <c r="J370" i="127"/>
  <c r="J920" i="127"/>
  <c r="J90" i="127"/>
  <c r="J1447" i="127"/>
  <c r="J2649" i="127"/>
  <c r="J840" i="127"/>
  <c r="J355" i="127"/>
  <c r="J2757" i="127"/>
  <c r="J396" i="127"/>
  <c r="J866" i="127"/>
  <c r="J93" i="127"/>
  <c r="J1500" i="127"/>
  <c r="J2968" i="127"/>
  <c r="J598" i="127"/>
  <c r="J868" i="127"/>
  <c r="J2492" i="127"/>
  <c r="J882" i="127"/>
  <c r="J1551" i="127"/>
  <c r="J268" i="127"/>
  <c r="J2220" i="127"/>
  <c r="J206" i="127"/>
  <c r="J1301" i="127"/>
  <c r="J1006" i="127"/>
  <c r="J1830" i="127"/>
  <c r="J1140" i="127"/>
  <c r="J1702" i="127"/>
  <c r="J807" i="127"/>
  <c r="J253" i="127"/>
  <c r="J1988" i="127"/>
  <c r="J1091" i="127"/>
  <c r="J1083" i="127"/>
  <c r="J1449" i="127"/>
  <c r="J1514" i="127"/>
  <c r="J1925" i="127"/>
  <c r="J1036" i="127"/>
  <c r="J632" i="127"/>
  <c r="J2282" i="127"/>
  <c r="J1614" i="127"/>
  <c r="J1654" i="127"/>
  <c r="J1166" i="127"/>
  <c r="J1038" i="127"/>
  <c r="J614" i="127"/>
  <c r="J1423" i="127"/>
  <c r="J785" i="127"/>
  <c r="J2751" i="127"/>
  <c r="J1967" i="127"/>
  <c r="J1978" i="127"/>
  <c r="J563" i="127"/>
  <c r="J877" i="127"/>
  <c r="J2113" i="127"/>
  <c r="J161" i="127"/>
  <c r="J1250" i="127"/>
  <c r="J2384" i="127"/>
  <c r="J2246" i="127"/>
  <c r="J397" i="127"/>
  <c r="J302" i="127"/>
  <c r="J1093" i="127"/>
  <c r="J2480" i="127"/>
  <c r="J605" i="127"/>
  <c r="J1459" i="127"/>
  <c r="J2950" i="127"/>
  <c r="J236" i="127"/>
  <c r="J1046" i="127"/>
  <c r="J96" i="127"/>
  <c r="J1547" i="127"/>
  <c r="J2774" i="127"/>
  <c r="J669" i="127"/>
  <c r="J16" i="127"/>
  <c r="J2623" i="127"/>
  <c r="J672" i="127"/>
  <c r="J1013" i="127"/>
  <c r="J300" i="127"/>
  <c r="J1996" i="127"/>
  <c r="J2316" i="127"/>
  <c r="J2419" i="127"/>
  <c r="J2591" i="127"/>
  <c r="J2545" i="127"/>
  <c r="J2470" i="127"/>
  <c r="J2406" i="127"/>
  <c r="J2593" i="127"/>
  <c r="J2667" i="127"/>
  <c r="J2682" i="127"/>
  <c r="J2661" i="127"/>
  <c r="J2820" i="127"/>
  <c r="J2693" i="127"/>
  <c r="J2650" i="127"/>
  <c r="J2536" i="127"/>
  <c r="J2585" i="127"/>
  <c r="J484" i="127"/>
  <c r="J1746" i="127"/>
  <c r="J942" i="127"/>
  <c r="J2811" i="127"/>
  <c r="J1598" i="127"/>
  <c r="J537" i="127"/>
  <c r="J2420" i="127"/>
  <c r="J1385" i="127"/>
  <c r="J39" i="127"/>
  <c r="J1918" i="127"/>
  <c r="J740" i="127"/>
  <c r="J2800" i="127"/>
  <c r="J1593" i="127"/>
  <c r="J555" i="127"/>
  <c r="J2361" i="127"/>
  <c r="J1239" i="127"/>
  <c r="J432" i="127"/>
  <c r="J2052" i="127"/>
  <c r="J867" i="127"/>
  <c r="J2818" i="127"/>
  <c r="J1688" i="127"/>
  <c r="J627" i="127"/>
  <c r="J2446" i="127"/>
  <c r="J1464" i="127"/>
  <c r="J483" i="127"/>
  <c r="J2170" i="127"/>
  <c r="J934" i="127"/>
  <c r="J1859" i="127"/>
  <c r="J1619" i="127"/>
  <c r="J1788" i="127"/>
  <c r="J687" i="127"/>
  <c r="J34" i="127"/>
  <c r="J1452" i="127"/>
  <c r="J1543" i="127"/>
  <c r="J1410" i="127"/>
  <c r="J1631" i="127"/>
  <c r="J1487" i="127"/>
  <c r="J1957" i="127"/>
  <c r="J120" i="127"/>
  <c r="J1692" i="127"/>
  <c r="J3033" i="127"/>
  <c r="J664" i="127"/>
  <c r="J461" i="127"/>
  <c r="J2366" i="127"/>
  <c r="J622" i="127"/>
  <c r="J1339" i="127"/>
  <c r="J357" i="127"/>
  <c r="J1909" i="127"/>
  <c r="J2516" i="127"/>
  <c r="J980" i="127"/>
  <c r="J92" i="127"/>
  <c r="J1784" i="127"/>
  <c r="J390" i="127"/>
  <c r="J759" i="127"/>
  <c r="J97" i="127"/>
  <c r="J1346" i="127"/>
  <c r="J2617" i="127"/>
  <c r="J793" i="127"/>
  <c r="J277" i="127"/>
  <c r="J2935" i="127"/>
  <c r="J880" i="127"/>
  <c r="J1188" i="127"/>
  <c r="J57" i="127"/>
  <c r="J1570" i="127"/>
  <c r="J2990" i="127"/>
  <c r="J864" i="127"/>
  <c r="J647" i="127"/>
  <c r="J2395" i="127"/>
  <c r="J742" i="127"/>
  <c r="J1539" i="127"/>
  <c r="J514" i="127"/>
  <c r="J2064" i="127"/>
  <c r="J750" i="127"/>
  <c r="J1285" i="127"/>
  <c r="J970" i="127"/>
  <c r="J1894" i="127"/>
  <c r="J1101" i="127"/>
  <c r="J1749" i="127"/>
  <c r="J645" i="127"/>
  <c r="J117" i="127"/>
  <c r="J1591" i="127"/>
  <c r="J1613" i="127"/>
  <c r="J1325" i="127"/>
  <c r="J1513" i="127"/>
  <c r="J1605" i="127"/>
  <c r="J2070" i="127"/>
  <c r="J962" i="127"/>
  <c r="J476" i="127"/>
  <c r="J2375" i="127"/>
  <c r="J1549" i="127"/>
  <c r="J1595" i="127"/>
  <c r="J1033" i="127"/>
  <c r="J315" i="127"/>
  <c r="J856" i="127"/>
  <c r="J1391" i="127"/>
  <c r="J677" i="127"/>
  <c r="J2571" i="127"/>
  <c r="J2089" i="127"/>
  <c r="J1914" i="127"/>
  <c r="J786" i="127"/>
  <c r="J639" i="127"/>
  <c r="J1267" i="127"/>
  <c r="J1723" i="127"/>
  <c r="J1024" i="127"/>
  <c r="J1927" i="127"/>
  <c r="J1994" i="127"/>
  <c r="J324" i="127"/>
  <c r="J562" i="127"/>
  <c r="J949" i="127"/>
  <c r="J2280" i="127"/>
  <c r="J115" i="127"/>
  <c r="J1069" i="127"/>
  <c r="J2783" i="127"/>
  <c r="J208" i="127"/>
  <c r="J536" i="127"/>
  <c r="J154" i="127"/>
  <c r="J1499" i="127"/>
  <c r="J2893" i="127"/>
  <c r="J567" i="127"/>
  <c r="J338" i="127"/>
  <c r="J2754" i="127"/>
  <c r="J434" i="127"/>
  <c r="J2386" i="127"/>
  <c r="J73" i="127"/>
  <c r="J1643" i="127"/>
  <c r="J3000" i="127"/>
  <c r="J875" i="127"/>
  <c r="J413" i="127"/>
  <c r="J2229" i="127"/>
  <c r="J797" i="127"/>
  <c r="J1503" i="127"/>
  <c r="J418" i="127"/>
  <c r="J1852" i="127"/>
  <c r="J2712" i="127"/>
  <c r="J1180" i="127"/>
  <c r="J1020" i="127"/>
  <c r="J1936" i="127"/>
  <c r="J1203" i="127"/>
  <c r="J1833" i="127"/>
  <c r="J1026" i="127"/>
  <c r="J334" i="127"/>
  <c r="J1801" i="127"/>
  <c r="J1059" i="127"/>
  <c r="J2471" i="127"/>
  <c r="J1690" i="127"/>
  <c r="J1738" i="127"/>
  <c r="J1850" i="127"/>
  <c r="J1212" i="127"/>
  <c r="J661" i="127"/>
  <c r="J1271" i="127"/>
  <c r="J1624" i="127"/>
  <c r="J932" i="127"/>
  <c r="J905" i="127"/>
  <c r="J690" i="127"/>
  <c r="J916" i="127"/>
  <c r="J185" i="127"/>
  <c r="J1484" i="127"/>
  <c r="J1042" i="127"/>
  <c r="J1359" i="127"/>
  <c r="J1531" i="127"/>
  <c r="J1808" i="127"/>
  <c r="J447" i="127"/>
  <c r="J717" i="127"/>
  <c r="J893" i="127"/>
  <c r="J1148" i="127"/>
  <c r="J1540" i="127"/>
  <c r="J2755" i="127"/>
  <c r="J452" i="127"/>
  <c r="J1768" i="127"/>
  <c r="J2151" i="127"/>
  <c r="J1931" i="127"/>
  <c r="J1474" i="127"/>
  <c r="J1694" i="127"/>
  <c r="J469" i="127"/>
  <c r="J201" i="127"/>
  <c r="J2837" i="127"/>
  <c r="J1370" i="127"/>
  <c r="J1467" i="127"/>
  <c r="J1733" i="127"/>
  <c r="J1508" i="127"/>
  <c r="J2160" i="127"/>
  <c r="J1085" i="127"/>
  <c r="J398" i="127"/>
  <c r="J2287" i="127"/>
  <c r="J1458" i="127"/>
  <c r="J2587" i="127"/>
  <c r="J1344" i="127"/>
  <c r="J86" i="127"/>
  <c r="J2157" i="127"/>
  <c r="J1163" i="127"/>
  <c r="J519" i="127"/>
  <c r="J2518" i="127"/>
  <c r="J2050" i="127"/>
  <c r="J1887" i="127"/>
  <c r="J926" i="127"/>
  <c r="J565" i="127"/>
  <c r="J2763" i="127"/>
  <c r="J1445" i="127"/>
  <c r="J805" i="127"/>
  <c r="J2858" i="127"/>
  <c r="J2152" i="127"/>
  <c r="J347" i="127"/>
  <c r="J603" i="127"/>
  <c r="J1040" i="127"/>
  <c r="J2248" i="127"/>
  <c r="J100" i="127"/>
  <c r="J989" i="127"/>
  <c r="J2664" i="127"/>
  <c r="J1027" i="127"/>
  <c r="J1509" i="127"/>
  <c r="J621" i="127"/>
  <c r="J121" i="127"/>
  <c r="J1412" i="127"/>
  <c r="J1043" i="127"/>
  <c r="J1402" i="127"/>
  <c r="J1744" i="127"/>
  <c r="J1291" i="127"/>
  <c r="J3003" i="127"/>
  <c r="J1684" i="127"/>
  <c r="J2253" i="127"/>
  <c r="J2502" i="127"/>
  <c r="J2850" i="127"/>
  <c r="J1354" i="127"/>
  <c r="J883" i="127"/>
  <c r="J1991" i="127"/>
  <c r="J2392" i="127"/>
  <c r="J2803" i="127"/>
  <c r="J2301" i="127"/>
  <c r="J2279" i="127"/>
  <c r="J2625" i="127"/>
  <c r="J2899" i="127"/>
  <c r="J2274" i="127"/>
  <c r="J1831" i="127"/>
  <c r="J2538" i="127"/>
  <c r="J2853" i="127"/>
  <c r="J1439" i="127"/>
  <c r="J3012" i="127"/>
  <c r="J198" i="127"/>
  <c r="J2023" i="127"/>
  <c r="J2314" i="127"/>
  <c r="J2696" i="127"/>
  <c r="J2845" i="127"/>
  <c r="J2509" i="127"/>
  <c r="J1841" i="127"/>
  <c r="J1213" i="127"/>
  <c r="J1826" i="127"/>
  <c r="J2135" i="127"/>
  <c r="J2303" i="127"/>
  <c r="J2605" i="127"/>
  <c r="J2916" i="127"/>
  <c r="J2642" i="127"/>
  <c r="J1721" i="127"/>
  <c r="J2381" i="127"/>
  <c r="J2530" i="127"/>
  <c r="J2368" i="127"/>
  <c r="J2547" i="127"/>
  <c r="J2756" i="127"/>
  <c r="J2515" i="127"/>
  <c r="J1156" i="127"/>
  <c r="J1766" i="127"/>
  <c r="J2570" i="127"/>
  <c r="J2970" i="127"/>
  <c r="J2936" i="127"/>
  <c r="J2945" i="127"/>
  <c r="J2880" i="127"/>
  <c r="J2108" i="127"/>
  <c r="J2423" i="127"/>
  <c r="J2679" i="127"/>
  <c r="J967" i="127"/>
  <c r="J2020" i="127"/>
  <c r="J600" i="127"/>
  <c r="J2413" i="127"/>
  <c r="J2789" i="127"/>
  <c r="J3051" i="127"/>
  <c r="J809" i="127"/>
  <c r="J1786" i="127"/>
  <c r="J2290" i="127"/>
  <c r="J2765" i="127"/>
  <c r="J1906" i="127"/>
  <c r="J2719" i="127"/>
  <c r="J2766" i="127"/>
  <c r="J1008" i="127"/>
  <c r="J2597" i="127"/>
  <c r="J2901" i="127"/>
  <c r="J2439" i="127"/>
  <c r="J784" i="127"/>
  <c r="J2639" i="127"/>
  <c r="J2904" i="127"/>
  <c r="J1562" i="127"/>
  <c r="J2148" i="127"/>
  <c r="J2998" i="127"/>
  <c r="J2046" i="127"/>
  <c r="J2159" i="127"/>
  <c r="J2795" i="127"/>
  <c r="J1413" i="127"/>
  <c r="J1832" i="127"/>
  <c r="J2254" i="127"/>
  <c r="J2242" i="127"/>
  <c r="J2910" i="127"/>
  <c r="J1408" i="127"/>
  <c r="J1609" i="127"/>
  <c r="J2640" i="127"/>
  <c r="J2528" i="127"/>
  <c r="J2683" i="127"/>
  <c r="J731" i="127"/>
  <c r="J577" i="127"/>
  <c r="J1265" i="127"/>
  <c r="J1958" i="127"/>
  <c r="J1584" i="127"/>
  <c r="J1201" i="127"/>
  <c r="J716" i="127"/>
  <c r="J408" i="127"/>
  <c r="J287" i="127"/>
  <c r="J163" i="127"/>
  <c r="J299" i="127"/>
  <c r="J726" i="127"/>
  <c r="J1196" i="127"/>
  <c r="J1378" i="127"/>
  <c r="J1588" i="127"/>
  <c r="J474" i="127"/>
  <c r="J594" i="127"/>
  <c r="J518" i="127"/>
  <c r="J1743" i="127"/>
  <c r="J1324" i="127"/>
  <c r="J1080" i="127"/>
  <c r="J102" i="127"/>
  <c r="J2062" i="127"/>
  <c r="J148" i="127"/>
  <c r="J500" i="127"/>
  <c r="J1244" i="127"/>
  <c r="J2237" i="127"/>
  <c r="J362" i="127"/>
  <c r="J1306" i="127"/>
  <c r="J126" i="127"/>
  <c r="J2256" i="127"/>
  <c r="J2884" i="127"/>
  <c r="J28" i="127"/>
  <c r="J1284" i="127"/>
  <c r="J2663" i="127"/>
  <c r="J541" i="127"/>
  <c r="J276" i="127"/>
  <c r="J2802" i="127"/>
  <c r="J291" i="127"/>
  <c r="J847" i="127"/>
  <c r="J82" i="127"/>
  <c r="J1371" i="127"/>
  <c r="J3047" i="127"/>
  <c r="J725" i="127"/>
  <c r="J381" i="127"/>
  <c r="J2482" i="127"/>
  <c r="J826" i="127"/>
  <c r="J1381" i="127"/>
  <c r="J487" i="127"/>
  <c r="J1775" i="127"/>
  <c r="J2933" i="127"/>
  <c r="J1064" i="127"/>
  <c r="J2378" i="127"/>
  <c r="J915" i="127"/>
  <c r="J783" i="127"/>
  <c r="J653" i="127"/>
  <c r="J1557" i="127"/>
  <c r="J839" i="127"/>
  <c r="J2734" i="127"/>
  <c r="J2111" i="127"/>
  <c r="J62" i="127"/>
  <c r="J443" i="127"/>
  <c r="J789" i="127"/>
  <c r="J2928" i="127"/>
  <c r="J1815" i="127"/>
  <c r="J374" i="127"/>
  <c r="J1777" i="127"/>
  <c r="J2359" i="127"/>
  <c r="J2555" i="127"/>
  <c r="J2741" i="127"/>
  <c r="J3041" i="127"/>
  <c r="J1195" i="127"/>
  <c r="J2238" i="127"/>
  <c r="J364" i="127"/>
  <c r="J1840" i="127"/>
  <c r="J2267" i="127"/>
  <c r="J2549" i="127"/>
  <c r="J2835" i="127"/>
  <c r="J964" i="127"/>
  <c r="J1799" i="127"/>
  <c r="J2296" i="127"/>
  <c r="J158" i="127"/>
  <c r="J2631" i="127"/>
  <c r="J2788" i="127"/>
  <c r="J301" i="127"/>
  <c r="J428" i="127"/>
  <c r="J1675" i="127"/>
  <c r="J1895" i="127"/>
  <c r="J2322" i="127"/>
  <c r="J2793" i="127"/>
  <c r="J2076" i="127"/>
  <c r="J3025" i="127"/>
  <c r="J525" i="127"/>
  <c r="J1880" i="127"/>
  <c r="J2354" i="127"/>
  <c r="J2644" i="127"/>
  <c r="J2987" i="127"/>
  <c r="J477" i="127"/>
  <c r="J1418" i="127"/>
  <c r="J1965" i="127"/>
  <c r="J2291" i="127"/>
  <c r="J2662" i="127"/>
  <c r="J2595" i="127"/>
  <c r="J2385" i="127"/>
  <c r="J2622" i="127"/>
  <c r="J1517" i="127"/>
  <c r="J2589" i="127"/>
  <c r="J232" i="127"/>
  <c r="J1322" i="127"/>
  <c r="J1457" i="127"/>
  <c r="J1399" i="127"/>
  <c r="J1600" i="127"/>
  <c r="J1409" i="127"/>
  <c r="J819" i="127"/>
  <c r="J983" i="127"/>
  <c r="J258" i="127"/>
  <c r="J1125" i="127"/>
  <c r="J1622" i="127"/>
  <c r="J270" i="127"/>
  <c r="J695" i="127"/>
  <c r="J1298" i="127"/>
  <c r="J1251" i="127"/>
  <c r="J1734" i="127"/>
  <c r="J1792" i="127"/>
  <c r="J190" i="127"/>
  <c r="J844" i="127"/>
  <c r="J557" i="127"/>
  <c r="J930" i="127"/>
  <c r="J1355" i="127"/>
  <c r="J27" i="127"/>
  <c r="J1597" i="127"/>
  <c r="J2865" i="127"/>
  <c r="J656" i="127"/>
  <c r="J935" i="127"/>
  <c r="J1805" i="127"/>
  <c r="J711" i="127"/>
  <c r="J941" i="127"/>
  <c r="J444" i="127"/>
  <c r="J2137" i="127"/>
  <c r="J2621" i="127"/>
  <c r="J1074" i="127"/>
  <c r="J975" i="127"/>
  <c r="J2281" i="127"/>
  <c r="J850" i="127"/>
  <c r="J1575" i="127"/>
  <c r="J551" i="127"/>
  <c r="J47" i="127"/>
  <c r="J1226" i="127"/>
  <c r="J1475" i="127"/>
  <c r="J1490" i="127"/>
  <c r="J1526" i="127"/>
  <c r="J1676" i="127"/>
  <c r="J1767" i="127"/>
  <c r="J728" i="127"/>
  <c r="J341" i="127"/>
  <c r="J480" i="127"/>
  <c r="J1415" i="127"/>
  <c r="J1479" i="127"/>
  <c r="J1295" i="127"/>
  <c r="J176" i="127"/>
  <c r="J2335" i="127"/>
  <c r="J1357" i="127"/>
  <c r="J773" i="127"/>
  <c r="J2416" i="127"/>
  <c r="J1697" i="127"/>
  <c r="J2955" i="127"/>
  <c r="J290" i="127"/>
  <c r="J1471" i="127"/>
  <c r="J2807" i="127"/>
  <c r="J775" i="127"/>
  <c r="J589" i="127"/>
  <c r="J2494" i="127"/>
  <c r="J623" i="127"/>
  <c r="J1309" i="127"/>
  <c r="J442" i="127"/>
  <c r="J1635" i="127"/>
  <c r="J2217" i="127"/>
  <c r="J2877" i="127"/>
  <c r="J2686" i="127"/>
  <c r="J2960" i="127"/>
  <c r="J251" i="127"/>
  <c r="J1802" i="127"/>
  <c r="J2143" i="127"/>
  <c r="J2562" i="127"/>
  <c r="J2931" i="127"/>
  <c r="J752" i="127"/>
  <c r="J2737" i="127"/>
  <c r="J3026" i="127"/>
  <c r="J283" i="127"/>
  <c r="J1855" i="127"/>
  <c r="J2333" i="127"/>
  <c r="J2616" i="127"/>
  <c r="J2996" i="127"/>
  <c r="J316" i="127"/>
  <c r="J1234" i="127"/>
  <c r="J1565" i="127"/>
  <c r="J1882" i="127"/>
  <c r="J2161" i="127"/>
  <c r="J2579" i="127"/>
  <c r="J2694" i="127"/>
  <c r="J2953" i="127"/>
  <c r="J1165" i="127"/>
  <c r="J2092" i="127"/>
  <c r="J2431" i="127"/>
  <c r="J2206" i="127"/>
  <c r="J2408" i="127"/>
  <c r="J2721" i="127"/>
  <c r="J3020" i="127"/>
  <c r="J703" i="127"/>
  <c r="J1858" i="127"/>
  <c r="J2298" i="127"/>
  <c r="J2874" i="127"/>
  <c r="J2715" i="127"/>
  <c r="J2908" i="127"/>
  <c r="J1869" i="127"/>
  <c r="J2039" i="127"/>
  <c r="J2338" i="127"/>
  <c r="J2541" i="127"/>
  <c r="J2976" i="127"/>
  <c r="J1261" i="127"/>
  <c r="J1356" i="127"/>
  <c r="J1011" i="127"/>
  <c r="J1922" i="127"/>
  <c r="J2514" i="127"/>
  <c r="J2697" i="127"/>
  <c r="J2926" i="127"/>
  <c r="J2580" i="127"/>
  <c r="J1761" i="127"/>
  <c r="J2236" i="127"/>
  <c r="J436" i="127"/>
  <c r="J3016" i="127"/>
  <c r="J3007" i="127"/>
  <c r="J1751" i="127"/>
  <c r="J1943" i="127"/>
  <c r="J2424" i="127"/>
  <c r="J26" i="127"/>
  <c r="J1414" i="127"/>
  <c r="J2053" i="127"/>
  <c r="J1421" i="127"/>
  <c r="J1335" i="127"/>
  <c r="J169" i="127"/>
  <c r="J1363" i="127"/>
  <c r="J901" i="127"/>
  <c r="J200" i="127"/>
  <c r="J257" i="127"/>
  <c r="J900" i="127"/>
  <c r="J781" i="127"/>
  <c r="J174" i="127"/>
  <c r="J407" i="127"/>
  <c r="J1824" i="127"/>
  <c r="J455" i="127"/>
  <c r="J933" i="127"/>
  <c r="J2147" i="127"/>
  <c r="J2477" i="127"/>
  <c r="J66" i="127"/>
  <c r="J1243" i="127"/>
  <c r="J1572" i="127"/>
  <c r="J356" i="127"/>
  <c r="J2864" i="127"/>
  <c r="J76" i="127"/>
  <c r="J574" i="127"/>
  <c r="J275" i="127"/>
  <c r="J1986" i="127"/>
  <c r="J2054" i="127"/>
  <c r="J2745" i="127"/>
  <c r="J3031" i="127"/>
  <c r="J2312" i="127"/>
  <c r="J2531" i="127"/>
  <c r="J981" i="127"/>
  <c r="J2844" i="127"/>
  <c r="J2233" i="127"/>
  <c r="J2739" i="127"/>
  <c r="J1444" i="127"/>
  <c r="J2548" i="127"/>
  <c r="J2942" i="127"/>
  <c r="J1498" i="127"/>
  <c r="J2660" i="127"/>
  <c r="J1525" i="127"/>
  <c r="J2522" i="127"/>
  <c r="J1901" i="127"/>
  <c r="J1783" i="127"/>
  <c r="J2319" i="127"/>
  <c r="J2973" i="127"/>
  <c r="J1262" i="127"/>
  <c r="J1607" i="127"/>
  <c r="J510" i="127"/>
  <c r="J204" i="127"/>
  <c r="J465" i="127"/>
  <c r="J1776" i="127"/>
  <c r="J2208" i="127"/>
  <c r="J2079" i="127"/>
  <c r="J1710" i="127"/>
  <c r="J2103" i="127"/>
  <c r="J2337" i="127"/>
  <c r="J1451" i="127"/>
  <c r="J2263" i="127"/>
  <c r="J2699" i="127"/>
  <c r="J2875" i="127"/>
  <c r="J2542" i="127"/>
  <c r="J1908" i="127"/>
  <c r="J2288" i="127"/>
  <c r="J1893" i="127"/>
  <c r="J1491" i="127"/>
  <c r="J1857" i="127"/>
  <c r="J799" i="127"/>
  <c r="J292" i="127"/>
  <c r="J2247" i="127"/>
  <c r="J1419" i="127"/>
  <c r="J1098" i="127"/>
  <c r="J1369" i="127"/>
  <c r="J15" i="127"/>
  <c r="J2002" i="127"/>
  <c r="J1333" i="127"/>
  <c r="J584" i="127"/>
  <c r="J2456" i="127"/>
  <c r="J1844" i="127"/>
  <c r="J1758" i="127"/>
  <c r="J1015" i="127"/>
  <c r="J549" i="127"/>
  <c r="J566" i="127"/>
  <c r="J1612" i="127"/>
  <c r="J694" i="127"/>
  <c r="J2688" i="127"/>
  <c r="J2192" i="127"/>
  <c r="J231" i="127"/>
  <c r="J660" i="127"/>
  <c r="J1109" i="127"/>
  <c r="J2100" i="127"/>
  <c r="J1705" i="127"/>
  <c r="J994" i="127"/>
  <c r="J1856" i="127"/>
  <c r="J2230" i="127"/>
  <c r="J615" i="127"/>
  <c r="J67" i="127"/>
  <c r="J1292" i="127"/>
  <c r="J2603" i="127"/>
  <c r="J528" i="127"/>
  <c r="J217" i="127"/>
  <c r="J1896" i="127"/>
  <c r="J365" i="127"/>
  <c r="J382" i="127"/>
  <c r="J686" i="127"/>
  <c r="J84" i="127"/>
  <c r="J1790" i="127"/>
  <c r="J1476" i="127"/>
  <c r="J1375" i="127"/>
  <c r="J1416" i="127"/>
  <c r="J81" i="127"/>
  <c r="J2182" i="127"/>
  <c r="J1141" i="127"/>
  <c r="J416" i="127"/>
  <c r="J2573" i="127"/>
  <c r="J2213" i="127"/>
  <c r="J1919" i="127"/>
  <c r="J2453" i="127"/>
  <c r="J2772" i="127"/>
  <c r="J3017" i="127"/>
  <c r="J2917" i="127"/>
  <c r="J2410" i="127"/>
  <c r="J2768" i="127"/>
  <c r="J1845" i="127"/>
  <c r="J2225" i="127"/>
  <c r="J2615" i="127"/>
  <c r="J2790" i="127"/>
  <c r="J1094" i="127"/>
  <c r="J193" i="127"/>
  <c r="J1754" i="127"/>
  <c r="J2149" i="127"/>
  <c r="J2647" i="127"/>
  <c r="J2215" i="127"/>
  <c r="J2670" i="127"/>
  <c r="J2989" i="127"/>
  <c r="J2838" i="127"/>
  <c r="J1556" i="127"/>
  <c r="J1946" i="127"/>
  <c r="J2517" i="127"/>
  <c r="J2869" i="127"/>
  <c r="J53" i="127"/>
  <c r="J520" i="127"/>
  <c r="J192" i="127"/>
  <c r="J1532" i="127"/>
  <c r="J1884" i="127"/>
  <c r="J2466" i="127"/>
  <c r="J2742" i="127"/>
  <c r="J3015" i="127"/>
  <c r="J2190" i="127"/>
  <c r="J349" i="127"/>
  <c r="J2221" i="127"/>
  <c r="J2434" i="127"/>
  <c r="J2806" i="127"/>
  <c r="J3023" i="127"/>
  <c r="J1048" i="127"/>
  <c r="J1839" i="127"/>
  <c r="J2469" i="127"/>
  <c r="J2886" i="127"/>
  <c r="J233" i="127"/>
  <c r="J2894" i="127"/>
  <c r="J2320" i="127"/>
  <c r="J1106" i="127"/>
  <c r="J1948" i="127"/>
  <c r="J2181" i="127"/>
  <c r="J2304" i="127"/>
  <c r="J2740" i="127"/>
  <c r="J2534" i="127"/>
  <c r="J1610" i="127"/>
  <c r="J2214" i="127"/>
  <c r="J2504" i="127"/>
  <c r="J2681" i="127"/>
  <c r="J2966" i="127"/>
  <c r="J65" i="127"/>
  <c r="J1646" i="127"/>
  <c r="J2272" i="127"/>
  <c r="J2610" i="127"/>
  <c r="J1102" i="127"/>
  <c r="J1907" i="127"/>
  <c r="J1937" i="127"/>
  <c r="J1082" i="127"/>
  <c r="J1485" i="127"/>
  <c r="J2311" i="127"/>
  <c r="J309" i="127"/>
  <c r="J1461" i="127"/>
  <c r="J1229" i="127"/>
  <c r="J810" i="127"/>
  <c r="J2654" i="127"/>
  <c r="J380" i="127"/>
  <c r="J1194" i="127"/>
  <c r="J3009" i="127"/>
  <c r="J795" i="127"/>
  <c r="J2234" i="127"/>
  <c r="J1028" i="127"/>
  <c r="J831" i="127"/>
  <c r="J1171" i="127"/>
  <c r="J2224" i="127"/>
  <c r="J12" i="127"/>
  <c r="J1482" i="127"/>
  <c r="J340" i="127"/>
  <c r="J2781" i="127"/>
  <c r="J887" i="127"/>
  <c r="J2391" i="127"/>
  <c r="J1468" i="127"/>
  <c r="J791" i="127"/>
  <c r="J2394" i="127"/>
  <c r="J167" i="127"/>
  <c r="J2526" i="127"/>
  <c r="J1314" i="127"/>
  <c r="J242" i="127"/>
  <c r="J2277" i="127"/>
  <c r="J2199" i="127"/>
  <c r="J2222" i="127"/>
  <c r="J2142" i="127"/>
  <c r="J1403" i="127"/>
  <c r="J1864" i="127"/>
  <c r="J3042" i="127"/>
  <c r="J2336" i="127"/>
  <c r="J1863" i="127"/>
  <c r="J2666" i="127"/>
  <c r="J2121" i="127"/>
  <c r="J1305" i="127"/>
  <c r="J1608" i="127"/>
  <c r="J2273" i="127"/>
  <c r="J2257" i="127"/>
  <c r="J2367" i="127"/>
  <c r="J1599" i="127"/>
  <c r="J1242" i="127"/>
  <c r="J1019" i="127"/>
  <c r="J399" i="127"/>
  <c r="J906" i="127"/>
  <c r="J1334" i="127"/>
  <c r="J1673" i="127"/>
  <c r="J74" i="127"/>
  <c r="J493" i="127"/>
  <c r="J991" i="127"/>
  <c r="J1062" i="127"/>
  <c r="J1283" i="127"/>
  <c r="J1683" i="127"/>
  <c r="J1973" i="127"/>
  <c r="J2134" i="127"/>
  <c r="J2080" i="127"/>
  <c r="J498" i="127"/>
  <c r="J925" i="127"/>
  <c r="J2437" i="127"/>
  <c r="J2201" i="127"/>
  <c r="J1972" i="127"/>
  <c r="J202" i="127"/>
  <c r="J1128" i="127"/>
  <c r="J2352" i="127"/>
  <c r="J456" i="127"/>
  <c r="J137" i="127"/>
  <c r="J2914" i="127"/>
  <c r="J269" i="127"/>
  <c r="J1012" i="127"/>
  <c r="J56" i="127"/>
  <c r="J1155" i="127"/>
  <c r="J1997" i="127"/>
  <c r="J892" i="127"/>
  <c r="J244" i="127"/>
  <c r="J2543" i="127"/>
  <c r="J613" i="127"/>
  <c r="J1003" i="127"/>
  <c r="J453" i="127"/>
  <c r="J2012" i="127"/>
  <c r="J2245" i="127"/>
  <c r="J959" i="127"/>
  <c r="J2231" i="127"/>
  <c r="J2578" i="127"/>
  <c r="J818" i="127"/>
  <c r="J1407" i="127"/>
  <c r="J680" i="127"/>
  <c r="J109" i="127"/>
  <c r="J1210" i="127"/>
  <c r="J1274" i="127"/>
  <c r="J1428" i="127"/>
  <c r="J1892" i="127"/>
  <c r="J1583" i="127"/>
  <c r="J1700" i="127"/>
  <c r="J1691" i="127"/>
  <c r="J858" i="127"/>
  <c r="J3036" i="127"/>
  <c r="J2189" i="127"/>
  <c r="J245" i="127"/>
  <c r="J213" i="127"/>
  <c r="J1367" i="127"/>
  <c r="J2376" i="127"/>
  <c r="J54" i="127"/>
  <c r="J1077" i="127"/>
  <c r="J2991" i="127"/>
  <c r="J2455" i="127"/>
  <c r="J2825" i="127"/>
  <c r="J2084" i="127"/>
  <c r="J2362" i="127"/>
  <c r="J2655" i="127"/>
  <c r="J3010" i="127"/>
  <c r="J1205" i="127"/>
  <c r="J2173" i="127"/>
  <c r="J744" i="127"/>
  <c r="J3004" i="127"/>
  <c r="J1732" i="127"/>
  <c r="J1912" i="127"/>
  <c r="J2175" i="127"/>
  <c r="J2360" i="127"/>
  <c r="J2724" i="127"/>
  <c r="J2680" i="127"/>
  <c r="J1638" i="127"/>
  <c r="J2169" i="127"/>
  <c r="J1932" i="127"/>
  <c r="J2346" i="127"/>
  <c r="J2588" i="127"/>
  <c r="J2860" i="127"/>
  <c r="J2524" i="127"/>
  <c r="J1411" i="127"/>
  <c r="J2063" i="127"/>
  <c r="J2732" i="127"/>
  <c r="J2602" i="127"/>
  <c r="J2701" i="127"/>
  <c r="J2999" i="127"/>
  <c r="J2867" i="127"/>
  <c r="J2140" i="127"/>
  <c r="J2448" i="127"/>
  <c r="J2814" i="127"/>
  <c r="J2934" i="127"/>
  <c r="J1315" i="127"/>
  <c r="J3006" i="127"/>
  <c r="J2013" i="127"/>
  <c r="J2205" i="127"/>
  <c r="J2653" i="127"/>
  <c r="J2854" i="127"/>
  <c r="J1469" i="127"/>
  <c r="J1477" i="127"/>
  <c r="J2216" i="127"/>
  <c r="J1396" i="127"/>
  <c r="J2102" i="127"/>
  <c r="J2357" i="127"/>
  <c r="J2525" i="127"/>
  <c r="J2905" i="127"/>
  <c r="J1670" i="127"/>
  <c r="J802" i="127"/>
  <c r="J2042" i="127"/>
  <c r="J2532" i="127"/>
  <c r="J1178" i="127"/>
  <c r="J2698" i="127"/>
  <c r="J1707" i="127"/>
  <c r="J2223" i="127"/>
  <c r="J2461" i="127"/>
  <c r="J2550" i="127"/>
  <c r="J2918" i="127"/>
  <c r="J816" i="127"/>
  <c r="J1924" i="127"/>
  <c r="J1939" i="127"/>
  <c r="J1933" i="127"/>
  <c r="J1877" i="127"/>
  <c r="J896" i="127"/>
  <c r="J511" i="127"/>
  <c r="J1455" i="127"/>
  <c r="J1308" i="127"/>
  <c r="J2634" i="127"/>
  <c r="J1729" i="127"/>
  <c r="J1903" i="127"/>
  <c r="J1603" i="127"/>
  <c r="J404" i="127"/>
  <c r="J1034" i="127"/>
  <c r="J1343" i="127"/>
  <c r="J1709" i="127"/>
  <c r="J842" i="127"/>
  <c r="J534" i="127"/>
  <c r="J2797" i="127"/>
  <c r="J2841" i="127"/>
  <c r="J471" i="127"/>
  <c r="J2081" i="127"/>
  <c r="J2977" i="127"/>
  <c r="J2828" i="127"/>
  <c r="J1975" i="127"/>
  <c r="J3039" i="127"/>
  <c r="J2330" i="127"/>
  <c r="J3049" i="127"/>
  <c r="J2671" i="127"/>
  <c r="J2940" i="127"/>
  <c r="J2007" i="127"/>
  <c r="J2857" i="127"/>
  <c r="J2882" i="127"/>
  <c r="J2488" i="127"/>
  <c r="J131" i="127"/>
  <c r="J1571" i="127"/>
  <c r="J2717" i="127"/>
  <c r="J1874" i="127"/>
  <c r="J2758" i="127"/>
  <c r="J1352" i="127"/>
  <c r="J1342" i="127"/>
  <c r="J1200" i="127"/>
  <c r="J1009" i="127"/>
  <c r="J1055" i="127"/>
  <c r="J760" i="127"/>
  <c r="J479" i="127"/>
  <c r="J719" i="127"/>
  <c r="J101" i="127"/>
  <c r="J332" i="127"/>
  <c r="J606" i="127"/>
  <c r="J954" i="127"/>
  <c r="J1035" i="127"/>
  <c r="J60" i="127"/>
  <c r="J860" i="127"/>
  <c r="J734" i="127"/>
  <c r="J1259" i="127"/>
  <c r="J1660" i="127"/>
  <c r="J2105" i="127"/>
  <c r="J2747" i="127"/>
  <c r="J2018" i="127"/>
  <c r="J885" i="127"/>
  <c r="J533" i="127"/>
  <c r="J2409" i="127"/>
  <c r="J776" i="127"/>
  <c r="J2228" i="127"/>
  <c r="J389" i="127"/>
  <c r="J2118" i="127"/>
  <c r="J462" i="127"/>
  <c r="J1258" i="127"/>
  <c r="J1157" i="127"/>
  <c r="J1747" i="127"/>
  <c r="J1235" i="127"/>
  <c r="J1871" i="127"/>
  <c r="J576" i="127"/>
  <c r="J19" i="127"/>
  <c r="J2261" i="127"/>
  <c r="J1139" i="127"/>
  <c r="J1131" i="127"/>
  <c r="J1288" i="127"/>
  <c r="J63" i="127"/>
  <c r="J2232" i="127"/>
  <c r="J1277" i="127"/>
  <c r="J568" i="127"/>
  <c r="J2483" i="127"/>
  <c r="J1753" i="127"/>
  <c r="J1681" i="127"/>
  <c r="J1124" i="127"/>
  <c r="J237" i="127"/>
  <c r="J494" i="127"/>
  <c r="J1442" i="127"/>
  <c r="J758" i="127"/>
  <c r="J2668" i="127"/>
  <c r="J1842" i="127"/>
  <c r="J123" i="127"/>
  <c r="J836" i="127"/>
  <c r="J718" i="127"/>
  <c r="J2110" i="127"/>
  <c r="J702" i="127"/>
  <c r="J984" i="127"/>
  <c r="J2226" i="127"/>
  <c r="J863" i="127"/>
  <c r="J1483" i="127"/>
  <c r="J485" i="127"/>
  <c r="J2010" i="127"/>
  <c r="J655" i="127"/>
  <c r="J1086" i="127"/>
  <c r="J2383" i="127"/>
  <c r="J852" i="127"/>
  <c r="J2638" i="127"/>
  <c r="J2967" i="127"/>
  <c r="J2055" i="127"/>
  <c r="J1538" i="127"/>
  <c r="J2184" i="127"/>
  <c r="J2415" i="127"/>
  <c r="J2863" i="127"/>
  <c r="J2923" i="127"/>
  <c r="J1956" i="127"/>
  <c r="J2510" i="127"/>
  <c r="J2725" i="127"/>
  <c r="J2941" i="127"/>
  <c r="J2782" i="127"/>
  <c r="J1740" i="127"/>
  <c r="J1970" i="127"/>
  <c r="J2485" i="127"/>
  <c r="J2975" i="127"/>
  <c r="J2954" i="127"/>
  <c r="J2072" i="127"/>
  <c r="J1050" i="127"/>
  <c r="J2021" i="127"/>
  <c r="J2327" i="127"/>
  <c r="J2496" i="127"/>
  <c r="J2993" i="127"/>
  <c r="J2094" i="127"/>
  <c r="J372" i="127"/>
  <c r="J2127" i="127"/>
  <c r="J2472" i="127"/>
  <c r="J2727" i="127"/>
  <c r="J2948" i="127"/>
  <c r="J2776" i="127"/>
  <c r="J1644" i="127"/>
  <c r="J2269" i="127"/>
  <c r="J2801" i="127"/>
  <c r="J948" i="127"/>
  <c r="J2750" i="127"/>
  <c r="J3044" i="127"/>
  <c r="J143" i="127"/>
  <c r="J1596" i="127"/>
  <c r="J1774" i="127"/>
  <c r="J2174" i="127"/>
  <c r="J2612" i="127"/>
  <c r="J3018" i="127"/>
  <c r="J412" i="127"/>
  <c r="J3038" i="127"/>
  <c r="J252" i="127"/>
  <c r="J1813" i="127"/>
  <c r="J2370" i="127"/>
  <c r="J2533" i="127"/>
  <c r="J2767" i="127"/>
  <c r="J2961" i="127"/>
  <c r="J1741" i="127"/>
  <c r="J2798" i="127"/>
  <c r="J2581" i="127"/>
  <c r="J2891" i="127"/>
  <c r="J2355" i="127"/>
  <c r="J917" i="127"/>
  <c r="J1866" i="127"/>
  <c r="J2271" i="127"/>
  <c r="J2831" i="127"/>
  <c r="J1462" i="127"/>
  <c r="J294" i="127"/>
  <c r="J3008" i="127"/>
  <c r="J2503" i="127"/>
  <c r="J219" i="127"/>
  <c r="J2785" i="127"/>
  <c r="J2344" i="127"/>
  <c r="J2402" i="127"/>
  <c r="J1307" i="127"/>
  <c r="J2153" i="127"/>
  <c r="J2508" i="127"/>
  <c r="J2718" i="127"/>
  <c r="J2564" i="127"/>
  <c r="J2847" i="127"/>
  <c r="J2430" i="127"/>
  <c r="J2371" i="127"/>
  <c r="J1671" i="127"/>
  <c r="J879" i="127"/>
  <c r="J753" i="127"/>
  <c r="J311" i="127"/>
  <c r="J2440" i="127"/>
  <c r="J1686" i="127"/>
  <c r="J1548" i="127"/>
  <c r="J1167" i="127"/>
  <c r="J114" i="127"/>
  <c r="J2260" i="127"/>
  <c r="J1463" i="127"/>
  <c r="J503" i="127"/>
  <c r="J2491" i="127"/>
  <c r="J1959" i="127"/>
  <c r="J87" i="127"/>
  <c r="J556" i="127"/>
  <c r="J938" i="127"/>
  <c r="J1818" i="127"/>
  <c r="J1594" i="127"/>
  <c r="J924" i="127"/>
  <c r="J2673" i="127"/>
  <c r="J2132" i="127"/>
  <c r="J191" i="127"/>
  <c r="J367" i="127"/>
  <c r="J1326" i="127"/>
  <c r="J2450" i="127"/>
  <c r="J422" i="127"/>
  <c r="J373" i="127"/>
  <c r="J1589" i="127"/>
  <c r="J215" i="127"/>
  <c r="J2317" i="127"/>
  <c r="J83" i="127"/>
  <c r="J1519" i="127"/>
  <c r="J2689" i="127"/>
  <c r="J495" i="127"/>
  <c r="J482" i="127"/>
  <c r="J2633" i="127"/>
  <c r="J733" i="127"/>
  <c r="J1221" i="127"/>
  <c r="J89" i="127"/>
  <c r="J1617" i="127"/>
  <c r="J2445" i="127"/>
  <c r="J1522" i="127"/>
  <c r="J1641" i="127"/>
  <c r="J1214" i="127"/>
  <c r="J235" i="127"/>
  <c r="J501" i="127"/>
  <c r="J1211" i="127"/>
  <c r="J583" i="127"/>
  <c r="J2586" i="127"/>
  <c r="J1757" i="127"/>
  <c r="J2351" i="127"/>
  <c r="J1652" i="127"/>
  <c r="J2057" i="127"/>
  <c r="J2400" i="127"/>
  <c r="J2678" i="127"/>
  <c r="J2902" i="127"/>
  <c r="J2539" i="127"/>
  <c r="J1379" i="127"/>
  <c r="J2129" i="127"/>
  <c r="J2377" i="127"/>
  <c r="J2086" i="127"/>
  <c r="J1431" i="127"/>
  <c r="J1935" i="127"/>
  <c r="J2407" i="127"/>
  <c r="J2641" i="127"/>
  <c r="J2907" i="127"/>
  <c r="J2556" i="127"/>
  <c r="J1823" i="127"/>
  <c r="J2596" i="127"/>
  <c r="J2463" i="127"/>
  <c r="J2594" i="127"/>
  <c r="J2915" i="127"/>
  <c r="J2165" i="127"/>
  <c r="J1793" i="127"/>
  <c r="J2328" i="127"/>
  <c r="J2813" i="127"/>
  <c r="J1132" i="127"/>
  <c r="J1051" i="127"/>
  <c r="J1668" i="127"/>
  <c r="J1227" i="127"/>
  <c r="J2026" i="127"/>
  <c r="J2498" i="127"/>
  <c r="J2736" i="127"/>
  <c r="J2958" i="127"/>
  <c r="J222" i="127"/>
  <c r="J2171" i="127"/>
  <c r="J1492" i="127"/>
  <c r="J1778" i="127"/>
  <c r="J2145" i="127"/>
  <c r="J2486" i="127"/>
  <c r="J2816" i="127"/>
  <c r="J2959" i="127"/>
  <c r="J140" i="127"/>
  <c r="J1949" i="127"/>
  <c r="J2432" i="127"/>
  <c r="J2779" i="127"/>
  <c r="J2506" i="127"/>
  <c r="J2752" i="127"/>
  <c r="J2978" i="127"/>
  <c r="J284" i="127"/>
  <c r="J1812" i="127"/>
  <c r="J2204" i="127"/>
  <c r="J2709" i="127"/>
  <c r="J1220" i="127"/>
  <c r="J1911" i="127"/>
  <c r="J2004" i="127"/>
  <c r="J2258" i="127"/>
  <c r="J2572" i="127"/>
  <c r="J2937" i="127"/>
  <c r="J2325" i="127"/>
  <c r="J2268" i="127"/>
  <c r="J2687" i="127"/>
  <c r="M390" i="127"/>
  <c r="M1755" i="127"/>
  <c r="M2221" i="127"/>
  <c r="L2206" i="127"/>
  <c r="M431" i="127"/>
  <c r="M1969" i="127"/>
  <c r="M134" i="127"/>
  <c r="M2934" i="127"/>
  <c r="M1222" i="127"/>
  <c r="L81" i="127"/>
  <c r="L663" i="127"/>
  <c r="M1366" i="127"/>
  <c r="L2830" i="127"/>
  <c r="M1387" i="127"/>
  <c r="M1518" i="127"/>
  <c r="L1368" i="127"/>
  <c r="M1175" i="127"/>
  <c r="L1185" i="127"/>
  <c r="L946" i="127"/>
  <c r="L94" i="127"/>
  <c r="L1276" i="127"/>
  <c r="M169" i="127"/>
  <c r="M1592" i="127"/>
  <c r="L184" i="127"/>
  <c r="L671" i="127"/>
  <c r="M1745" i="127"/>
  <c r="L1100" i="127"/>
  <c r="L1467" i="127"/>
  <c r="M556" i="127"/>
  <c r="M1271" i="127"/>
  <c r="M1182" i="127"/>
  <c r="M3008" i="127"/>
  <c r="M604" i="127"/>
  <c r="L502" i="127"/>
  <c r="L233" i="127"/>
  <c r="M156" i="127"/>
  <c r="M641" i="127"/>
  <c r="M879" i="127"/>
  <c r="L1665" i="127"/>
  <c r="L550" i="127"/>
  <c r="L1028" i="127"/>
  <c r="L601" i="127"/>
  <c r="L457" i="127"/>
  <c r="M1672" i="127"/>
  <c r="M570" i="127"/>
  <c r="L743" i="127"/>
  <c r="L332" i="127"/>
  <c r="L401" i="127"/>
  <c r="L298" i="127"/>
  <c r="M237" i="127"/>
  <c r="M168" i="127"/>
  <c r="L201" i="127"/>
  <c r="M818" i="127"/>
  <c r="M450" i="127"/>
  <c r="L257" i="127"/>
  <c r="M807" i="127"/>
  <c r="M554" i="127"/>
  <c r="L953" i="127"/>
  <c r="M671" i="127"/>
  <c r="M308" i="127"/>
  <c r="M918" i="127"/>
  <c r="L353" i="127"/>
  <c r="M1079" i="127"/>
  <c r="M182" i="127"/>
  <c r="M1230" i="127"/>
  <c r="M1587" i="127"/>
  <c r="L313" i="127"/>
  <c r="L1140" i="127"/>
  <c r="L235" i="127"/>
  <c r="L68" i="127"/>
  <c r="M511" i="127"/>
  <c r="M292" i="127"/>
  <c r="L1083" i="127"/>
  <c r="L1488" i="127"/>
  <c r="M409" i="127"/>
  <c r="M1143" i="127"/>
  <c r="L1017" i="127"/>
  <c r="M1382" i="127"/>
  <c r="L64" i="127"/>
  <c r="L385" i="127"/>
  <c r="L769" i="127"/>
  <c r="M482" i="127"/>
  <c r="L211" i="127"/>
  <c r="L2760" i="127"/>
  <c r="L52" i="127"/>
  <c r="L1443" i="127"/>
  <c r="M846" i="127"/>
  <c r="L306" i="127"/>
  <c r="M229" i="127"/>
  <c r="L610" i="127"/>
  <c r="M1255" i="127"/>
  <c r="L505" i="127"/>
  <c r="M439" i="127"/>
  <c r="L1332" i="127"/>
  <c r="M41" i="127"/>
  <c r="L959" i="127"/>
  <c r="M250" i="127"/>
  <c r="L1193" i="127"/>
  <c r="M496" i="127"/>
  <c r="M795" i="127"/>
  <c r="L199" i="127"/>
  <c r="L565" i="127"/>
  <c r="M922" i="127"/>
  <c r="L1623" i="127"/>
  <c r="M508" i="127"/>
  <c r="L1640" i="127"/>
  <c r="L785" i="127"/>
  <c r="L208" i="127"/>
  <c r="L564" i="127"/>
  <c r="M88" i="127"/>
  <c r="L255" i="127"/>
  <c r="L34" i="127"/>
  <c r="L1466" i="127"/>
  <c r="L409" i="127"/>
  <c r="M108" i="127"/>
  <c r="L1578" i="127"/>
  <c r="M360" i="127"/>
  <c r="L459" i="127"/>
  <c r="L361" i="127"/>
  <c r="M754" i="127"/>
  <c r="L1052" i="127"/>
  <c r="M1691" i="127"/>
  <c r="M753" i="127"/>
  <c r="M179" i="127"/>
  <c r="L1208" i="127"/>
  <c r="L102" i="127"/>
  <c r="L510" i="127"/>
  <c r="L947" i="127"/>
  <c r="M631" i="127"/>
  <c r="L751" i="127"/>
  <c r="M732" i="127"/>
  <c r="M364" i="127"/>
  <c r="L219" i="127"/>
  <c r="L2311" i="127"/>
  <c r="M597" i="127"/>
  <c r="L14" i="127"/>
  <c r="L294" i="127"/>
  <c r="L2018" i="127"/>
  <c r="M1020" i="127"/>
  <c r="M223" i="127"/>
  <c r="L305" i="127"/>
  <c r="M444" i="127"/>
  <c r="L997" i="127"/>
  <c r="M1541" i="127"/>
  <c r="L491" i="127"/>
  <c r="M181" i="127"/>
  <c r="L157" i="127"/>
  <c r="M40" i="127"/>
  <c r="L692" i="127"/>
  <c r="M1461" i="127"/>
  <c r="M622" i="127"/>
  <c r="M334" i="127"/>
  <c r="L759" i="127"/>
  <c r="L1325" i="127"/>
  <c r="M1391" i="127"/>
  <c r="L726" i="127"/>
  <c r="L737" i="127"/>
  <c r="L398" i="127"/>
  <c r="L1040" i="127"/>
  <c r="M578" i="127"/>
  <c r="L1225" i="127"/>
  <c r="L116" i="127"/>
  <c r="L705" i="127"/>
  <c r="M304" i="127"/>
  <c r="M516" i="127"/>
  <c r="M1571" i="127"/>
  <c r="L605" i="127"/>
  <c r="L48" i="127"/>
  <c r="L1108" i="127"/>
  <c r="M711" i="127"/>
  <c r="M858" i="127"/>
  <c r="M320" i="127"/>
  <c r="M955" i="127"/>
  <c r="L452" i="127"/>
  <c r="M1419" i="127"/>
  <c r="M914" i="127"/>
  <c r="L542" i="127"/>
  <c r="L880" i="127"/>
  <c r="M38" i="127"/>
  <c r="M1610" i="127"/>
  <c r="L389" i="127"/>
  <c r="M728" i="127"/>
  <c r="M273" i="127"/>
  <c r="L86" i="127"/>
  <c r="L934" i="127"/>
  <c r="L328" i="127"/>
  <c r="M100" i="127"/>
  <c r="L188" i="127"/>
  <c r="M656" i="127"/>
  <c r="L466" i="127"/>
  <c r="L399" i="127"/>
  <c r="L124" i="127"/>
  <c r="L1158" i="127"/>
  <c r="M1520" i="127"/>
  <c r="L665" i="127"/>
  <c r="M588" i="127"/>
  <c r="L406" i="127"/>
  <c r="M524" i="127"/>
  <c r="M140" i="127"/>
  <c r="M623" i="127"/>
  <c r="M709" i="127"/>
  <c r="M396" i="127"/>
  <c r="L517" i="127"/>
  <c r="L903" i="127"/>
  <c r="M1392" i="127"/>
  <c r="L438" i="127"/>
  <c r="M228" i="127"/>
  <c r="M903" i="127"/>
  <c r="M1267" i="127"/>
  <c r="L559" i="127"/>
  <c r="L153" i="127"/>
  <c r="M812" i="127"/>
  <c r="M1111" i="127"/>
  <c r="M441" i="127"/>
  <c r="M721" i="127"/>
  <c r="M147" i="127"/>
  <c r="L980" i="127"/>
  <c r="L615" i="127"/>
  <c r="L46" i="127"/>
  <c r="M765" i="127"/>
  <c r="L973" i="127"/>
  <c r="L190" i="127"/>
  <c r="M1428" i="127"/>
  <c r="L664" i="127"/>
  <c r="L136" i="127"/>
  <c r="M808" i="127"/>
  <c r="L1726" i="127"/>
  <c r="M1249" i="127"/>
  <c r="L368" i="127"/>
  <c r="M497" i="127"/>
  <c r="M404" i="127"/>
  <c r="L2332" i="127"/>
  <c r="L712" i="127"/>
  <c r="M710" i="127"/>
  <c r="M173" i="127"/>
  <c r="M2029" i="127"/>
  <c r="M395" i="127"/>
  <c r="M515" i="127"/>
  <c r="M286" i="127"/>
  <c r="M522" i="127"/>
  <c r="M69" i="127"/>
  <c r="L225" i="127"/>
  <c r="M235" i="127"/>
  <c r="M17" i="127"/>
  <c r="M192" i="127"/>
  <c r="L1683" i="127"/>
  <c r="L372" i="127"/>
  <c r="M1653" i="127"/>
  <c r="L244" i="127"/>
  <c r="M211" i="127"/>
  <c r="M361" i="127"/>
  <c r="M133" i="127"/>
  <c r="L325" i="127"/>
  <c r="L425" i="127"/>
  <c r="M987" i="127"/>
  <c r="M1451" i="127"/>
  <c r="L979" i="127"/>
  <c r="L486" i="127"/>
  <c r="L1489" i="127"/>
  <c r="L871" i="127"/>
  <c r="M776" i="127"/>
  <c r="M791" i="127"/>
  <c r="L261" i="127"/>
  <c r="L1283" i="127"/>
  <c r="M748" i="127"/>
  <c r="L397" i="127"/>
  <c r="M666" i="127"/>
  <c r="L991" i="127"/>
  <c r="M1343" i="127"/>
  <c r="L673" i="127"/>
  <c r="L454" i="127"/>
  <c r="M1007" i="127"/>
  <c r="M902" i="127"/>
  <c r="L1705" i="127"/>
  <c r="L1213" i="127"/>
  <c r="L890" i="127"/>
  <c r="L24" i="127"/>
  <c r="L2099" i="127"/>
  <c r="L1085" i="127"/>
  <c r="M68" i="127"/>
  <c r="M422" i="127"/>
  <c r="L2168" i="127"/>
  <c r="M2053" i="127"/>
  <c r="L436" i="127"/>
  <c r="L226" i="127"/>
  <c r="M170" i="127"/>
  <c r="M549" i="127"/>
  <c r="M24" i="127"/>
  <c r="M734" i="127"/>
  <c r="M48" i="127"/>
  <c r="L1113" i="127"/>
  <c r="M925" i="127"/>
  <c r="M491" i="127"/>
  <c r="M311" i="127"/>
  <c r="L1580" i="127"/>
  <c r="L1126" i="127"/>
  <c r="M915" i="127"/>
  <c r="L840" i="127"/>
  <c r="M368" i="127"/>
  <c r="M1280" i="127"/>
  <c r="L1604" i="127"/>
  <c r="M527" i="127"/>
  <c r="M722" i="127"/>
  <c r="M1446" i="127"/>
  <c r="L1512" i="127"/>
  <c r="M874" i="127"/>
  <c r="M367" i="127"/>
  <c r="L569" i="127"/>
  <c r="L478" i="127"/>
  <c r="M1435" i="127"/>
  <c r="M236" i="127"/>
  <c r="L630" i="127"/>
  <c r="L896" i="127"/>
  <c r="M348" i="127"/>
  <c r="M822" i="127"/>
  <c r="L165" i="127"/>
  <c r="M819" i="127"/>
  <c r="M196" i="127"/>
  <c r="M1662" i="127"/>
  <c r="M871" i="127"/>
  <c r="M537" i="127"/>
  <c r="L230" i="127"/>
  <c r="L115" i="127"/>
  <c r="L134" i="127"/>
  <c r="M892" i="127"/>
  <c r="L367" i="127"/>
  <c r="L84" i="127"/>
  <c r="M1734" i="127"/>
  <c r="L65" i="127"/>
  <c r="M52" i="127"/>
  <c r="L319" i="127"/>
  <c r="L738" i="127"/>
  <c r="L248" i="127"/>
  <c r="M868" i="127"/>
  <c r="L256" i="127"/>
  <c r="L1406" i="127"/>
  <c r="M690" i="127"/>
  <c r="L807" i="127"/>
  <c r="M833" i="127"/>
  <c r="M74" i="127"/>
  <c r="L1354" i="127"/>
  <c r="L866" i="127"/>
  <c r="M651" i="127"/>
  <c r="M145" i="127"/>
  <c r="M1068" i="127"/>
  <c r="M324" i="127"/>
  <c r="L118" i="127"/>
  <c r="L356" i="127"/>
  <c r="L1613" i="127"/>
  <c r="L1253" i="127"/>
  <c r="L57" i="127"/>
  <c r="M1027" i="127"/>
  <c r="L433" i="127"/>
  <c r="L541" i="127"/>
  <c r="M401" i="127"/>
  <c r="L217" i="127"/>
  <c r="M1037" i="127"/>
  <c r="M1408" i="127"/>
  <c r="L694" i="127"/>
  <c r="M951" i="127"/>
  <c r="L169" i="127"/>
  <c r="M1614" i="127"/>
  <c r="L237" i="127"/>
  <c r="M77" i="127"/>
  <c r="L1611" i="127"/>
  <c r="L89" i="127"/>
  <c r="L1539" i="127"/>
  <c r="M737" i="127"/>
  <c r="L996" i="127"/>
  <c r="L660" i="127"/>
  <c r="L301" i="127"/>
  <c r="L1333" i="127"/>
  <c r="L662" i="127"/>
  <c r="L88" i="127"/>
  <c r="L455" i="127"/>
  <c r="L915" i="127"/>
  <c r="L1340" i="127"/>
  <c r="L811" i="127"/>
  <c r="L764" i="127"/>
  <c r="L196" i="127"/>
  <c r="L640" i="127"/>
  <c r="L658" i="127"/>
  <c r="L456" i="127"/>
  <c r="M691" i="127"/>
  <c r="L315" i="127"/>
  <c r="M992" i="127"/>
  <c r="M747" i="127"/>
  <c r="L528" i="127"/>
  <c r="L480" i="127"/>
  <c r="L999" i="127"/>
  <c r="L608" i="127"/>
  <c r="M2232" i="127"/>
  <c r="L100" i="127"/>
  <c r="M1346" i="127"/>
  <c r="M2231" i="127"/>
  <c r="L1810" i="127"/>
  <c r="M11" i="127"/>
  <c r="L1845" i="127"/>
  <c r="L143" i="127"/>
  <c r="L180" i="127"/>
  <c r="L2111" i="127"/>
  <c r="L236" i="127"/>
  <c r="L786" i="127"/>
  <c r="M101" i="127"/>
  <c r="L620" i="127"/>
  <c r="L99" i="127"/>
  <c r="L570" i="127"/>
  <c r="L485" i="127"/>
  <c r="L614" i="127"/>
  <c r="L394" i="127"/>
  <c r="M362" i="127"/>
  <c r="L468" i="127"/>
  <c r="L722" i="127"/>
  <c r="M110" i="127"/>
  <c r="M358" i="127"/>
  <c r="L403" i="127"/>
  <c r="L624" i="127"/>
  <c r="M277" i="127"/>
  <c r="L410" i="127"/>
  <c r="M386" i="127"/>
  <c r="L754" i="127"/>
  <c r="L91" i="127"/>
  <c r="M369" i="127"/>
  <c r="M138" i="127"/>
  <c r="M834" i="127"/>
  <c r="L431" i="127"/>
  <c r="M430" i="127"/>
  <c r="M1002" i="127"/>
  <c r="L357" i="127"/>
  <c r="L874" i="127"/>
  <c r="M1282" i="127"/>
  <c r="L810" i="127"/>
  <c r="M65" i="127"/>
  <c r="L1794" i="127"/>
  <c r="L762" i="127"/>
  <c r="M418" i="127"/>
  <c r="M948" i="127"/>
  <c r="L15" i="127"/>
  <c r="L1830" i="127"/>
  <c r="M1911" i="127"/>
  <c r="L717" i="127"/>
  <c r="M238" i="127"/>
  <c r="M25" i="127"/>
  <c r="M305" i="127"/>
  <c r="L16" i="127"/>
  <c r="M60" i="127"/>
  <c r="L894" i="127"/>
  <c r="M969" i="127"/>
  <c r="L344" i="127"/>
  <c r="L2087" i="127"/>
  <c r="M897" i="127"/>
  <c r="M715" i="127"/>
  <c r="L271" i="127"/>
  <c r="M183" i="127"/>
  <c r="L206" i="127"/>
  <c r="M929" i="127"/>
  <c r="L371" i="127"/>
  <c r="M1257" i="127"/>
  <c r="M1489" i="127"/>
  <c r="L131" i="127"/>
  <c r="M789" i="127"/>
  <c r="M468" i="127"/>
  <c r="M54" i="127"/>
  <c r="M1385" i="127"/>
  <c r="M39" i="127"/>
  <c r="M1695" i="127"/>
  <c r="M687" i="127"/>
  <c r="M1270" i="127"/>
  <c r="M380" i="127"/>
  <c r="M624" i="127"/>
  <c r="M1555" i="127"/>
  <c r="M541" i="127"/>
  <c r="L1056" i="127"/>
  <c r="M1178" i="127"/>
  <c r="L917" i="127"/>
  <c r="L279" i="127"/>
  <c r="M1537" i="127"/>
  <c r="L531" i="127"/>
  <c r="M121" i="127"/>
  <c r="M980" i="127"/>
  <c r="M824" i="127"/>
  <c r="M695" i="127"/>
  <c r="L53" i="127"/>
  <c r="M474" i="127"/>
  <c r="M877" i="127"/>
  <c r="L1184" i="127"/>
  <c r="L793" i="127"/>
  <c r="M398" i="127"/>
  <c r="M1106" i="127"/>
  <c r="M670" i="127"/>
  <c r="L889" i="127"/>
  <c r="L981" i="127"/>
  <c r="M557" i="127"/>
  <c r="L1322" i="127"/>
  <c r="L1159" i="127"/>
  <c r="M817" i="127"/>
  <c r="L535" i="127"/>
  <c r="M153" i="127"/>
  <c r="M1261" i="127"/>
  <c r="L1181" i="127"/>
  <c r="L140" i="127"/>
  <c r="M266" i="127"/>
  <c r="L126" i="127"/>
  <c r="M1751" i="127"/>
  <c r="M1203" i="127"/>
  <c r="M186" i="127"/>
  <c r="L2249" i="127"/>
  <c r="L274" i="127"/>
  <c r="L555" i="127"/>
  <c r="M1563" i="127"/>
  <c r="M1102" i="127"/>
  <c r="L784" i="127"/>
  <c r="M1521" i="127"/>
  <c r="M803" i="127"/>
  <c r="M842" i="127"/>
  <c r="L573" i="127"/>
  <c r="M913" i="127"/>
  <c r="M7" i="127"/>
  <c r="L1612" i="127"/>
  <c r="M1815" i="127"/>
  <c r="L1009" i="127"/>
  <c r="M1633" i="127"/>
  <c r="L493" i="127"/>
  <c r="M499" i="127"/>
  <c r="L1641" i="127"/>
  <c r="M500" i="127"/>
  <c r="L2044" i="127"/>
  <c r="M880" i="127"/>
  <c r="L1359" i="127"/>
  <c r="L119" i="127"/>
  <c r="M917" i="127"/>
  <c r="M1604" i="127"/>
  <c r="M1113" i="127"/>
  <c r="L85" i="127"/>
  <c r="M1112" i="127"/>
  <c r="M175" i="127"/>
  <c r="L78" i="127"/>
  <c r="M1317" i="127"/>
  <c r="M584" i="127"/>
  <c r="M602" i="127"/>
  <c r="L300" i="127"/>
  <c r="L1673" i="127"/>
  <c r="L461" i="127"/>
  <c r="L507" i="127"/>
  <c r="M1220" i="127"/>
  <c r="M244" i="127"/>
  <c r="M571" i="127"/>
  <c r="M275" i="127"/>
  <c r="M113" i="127"/>
  <c r="M405" i="127"/>
  <c r="M434" i="127"/>
  <c r="L96" i="127"/>
  <c r="L985" i="127"/>
  <c r="L404" i="127"/>
  <c r="M832" i="127"/>
  <c r="M616" i="127"/>
  <c r="L1608" i="127"/>
  <c r="L289" i="127"/>
  <c r="M425" i="127"/>
  <c r="M735" i="127"/>
  <c r="M303" i="127"/>
  <c r="M33" i="127"/>
  <c r="M1334" i="127"/>
  <c r="M18" i="127"/>
  <c r="L347" i="127"/>
  <c r="M370" i="127"/>
  <c r="L378" i="127"/>
  <c r="M1477" i="127"/>
  <c r="M608" i="127"/>
  <c r="M479" i="127"/>
  <c r="L905" i="127"/>
  <c r="L1858" i="127"/>
  <c r="M539" i="127"/>
  <c r="M32" i="127"/>
  <c r="M49" i="127"/>
  <c r="L1094" i="127"/>
  <c r="L384" i="127"/>
  <c r="M185" i="127"/>
  <c r="L1781" i="127"/>
  <c r="L1660" i="127"/>
  <c r="L358" i="127"/>
  <c r="M551" i="127"/>
  <c r="M123" i="127"/>
  <c r="M446" i="127"/>
  <c r="M350" i="127"/>
  <c r="L2235" i="127"/>
  <c r="L2236" i="127"/>
  <c r="L878" i="127"/>
  <c r="M937" i="127"/>
  <c r="L1205" i="127"/>
  <c r="M853" i="127"/>
  <c r="M661" i="127"/>
  <c r="L1197" i="127"/>
  <c r="L563" i="127"/>
  <c r="M869" i="127"/>
  <c r="L444" i="127"/>
  <c r="L1265" i="127"/>
  <c r="M1251" i="127"/>
  <c r="M1396" i="127"/>
  <c r="L846" i="127"/>
  <c r="M417" i="127"/>
  <c r="L71" i="127"/>
  <c r="L1323" i="127"/>
  <c r="M1201" i="127"/>
  <c r="L164" i="127"/>
  <c r="M1572" i="127"/>
  <c r="M387" i="127"/>
  <c r="M582" i="127"/>
  <c r="M114" i="127"/>
  <c r="M1205" i="127"/>
  <c r="M221" i="127"/>
  <c r="L2115" i="127"/>
  <c r="L2010" i="127"/>
  <c r="M12" i="127"/>
  <c r="M836" i="127"/>
  <c r="L156" i="127"/>
  <c r="L339" i="127"/>
  <c r="M194" i="127"/>
  <c r="L1317" i="127"/>
  <c r="M1980" i="127"/>
  <c r="M139" i="127"/>
  <c r="M733" i="127"/>
  <c r="M323" i="127"/>
  <c r="M945" i="127"/>
  <c r="L578" i="127"/>
  <c r="M160" i="127"/>
  <c r="M1553" i="127"/>
  <c r="L1256" i="127"/>
  <c r="M1531" i="127"/>
  <c r="L412" i="127"/>
  <c r="L1299" i="127"/>
  <c r="M1438" i="127"/>
  <c r="L1347" i="127"/>
  <c r="L1149" i="127"/>
  <c r="L1075" i="127"/>
  <c r="L728" i="127"/>
  <c r="M563" i="127"/>
  <c r="L302" i="127"/>
  <c r="L449" i="127"/>
  <c r="M1369" i="127"/>
  <c r="M638" i="127"/>
  <c r="L691" i="127"/>
  <c r="M860" i="127"/>
  <c r="M544" i="127"/>
  <c r="M432" i="127"/>
  <c r="L637" i="127"/>
  <c r="L776" i="127"/>
  <c r="L933" i="127"/>
  <c r="L334" i="127"/>
  <c r="M115" i="127"/>
  <c r="M2121" i="127"/>
  <c r="L1789" i="127"/>
  <c r="L476" i="127"/>
  <c r="M632" i="127"/>
  <c r="L376" i="127"/>
  <c r="L2205" i="127"/>
  <c r="L1933" i="127"/>
  <c r="M1085" i="127"/>
  <c r="L901" i="127"/>
  <c r="M517" i="127"/>
  <c r="L540" i="127"/>
  <c r="L193" i="127"/>
  <c r="M495" i="127"/>
  <c r="L441" i="127"/>
  <c r="M201" i="127"/>
  <c r="L1398" i="127"/>
  <c r="M1144" i="127"/>
  <c r="M61" i="127"/>
  <c r="L1273" i="127"/>
  <c r="M75" i="127"/>
  <c r="M1259" i="127"/>
  <c r="L950" i="127"/>
  <c r="M1588" i="127"/>
  <c r="M1307" i="127"/>
  <c r="L380" i="127"/>
  <c r="L1090" i="127"/>
  <c r="M142" i="127"/>
  <c r="L1506" i="127"/>
  <c r="L250" i="127"/>
  <c r="M1617" i="127"/>
  <c r="M864" i="127"/>
  <c r="L526" i="127"/>
  <c r="L120" i="127"/>
  <c r="M1808" i="127"/>
  <c r="M635" i="127"/>
  <c r="L218" i="127"/>
  <c r="M873" i="127"/>
  <c r="M592" i="127"/>
  <c r="L666" i="127"/>
  <c r="L355" i="127"/>
  <c r="L346" i="127"/>
  <c r="M967" i="127"/>
  <c r="M764" i="127"/>
  <c r="L689" i="127"/>
  <c r="M612" i="127"/>
  <c r="L537" i="127"/>
  <c r="M23" i="127"/>
  <c r="M986" i="127"/>
  <c r="L1358" i="127"/>
  <c r="L1632" i="127"/>
  <c r="L898" i="127"/>
  <c r="M377" i="127"/>
  <c r="L54" i="127"/>
  <c r="M1258" i="127"/>
  <c r="M1083" i="127"/>
  <c r="M50" i="127"/>
  <c r="M1147" i="127"/>
  <c r="M1578" i="127"/>
  <c r="M1277" i="127"/>
  <c r="L1280" i="127"/>
  <c r="M731" i="127"/>
  <c r="M274" i="127"/>
  <c r="L317" i="127"/>
  <c r="L1057" i="127"/>
  <c r="L757" i="127"/>
  <c r="M956" i="127"/>
  <c r="L175" i="127"/>
  <c r="M116" i="127"/>
  <c r="L1407" i="127"/>
  <c r="M1101" i="127"/>
  <c r="L857" i="127"/>
  <c r="L925" i="127"/>
  <c r="M1703" i="127"/>
  <c r="M336" i="127"/>
  <c r="M1340" i="127"/>
  <c r="L731" i="127"/>
  <c r="M137" i="127"/>
  <c r="M1861" i="127"/>
  <c r="M1657" i="127"/>
  <c r="M672" i="127"/>
  <c r="M415" i="127"/>
  <c r="M177" i="127"/>
  <c r="M1713" i="127"/>
  <c r="M1513" i="127"/>
  <c r="M487" i="127"/>
  <c r="M1848" i="127"/>
  <c r="M22" i="127"/>
  <c r="L1884" i="127"/>
  <c r="M1719" i="127"/>
  <c r="L463" i="127"/>
  <c r="L73" i="127"/>
  <c r="M152" i="127"/>
  <c r="M1983" i="127"/>
  <c r="M2440" i="127"/>
  <c r="M775" i="127"/>
  <c r="L40" i="127"/>
  <c r="M2317" i="127"/>
  <c r="L345" i="127"/>
  <c r="M1224" i="127"/>
  <c r="M845" i="127"/>
  <c r="M1290" i="127"/>
  <c r="M968" i="127"/>
  <c r="L1143" i="127"/>
  <c r="L736" i="127"/>
  <c r="L730" i="127"/>
  <c r="L1160" i="127"/>
  <c r="L806" i="127"/>
  <c r="L536" i="127"/>
  <c r="M1059" i="127"/>
  <c r="L865" i="127"/>
  <c r="L1038" i="127"/>
  <c r="M1195" i="127"/>
  <c r="L1237" i="127"/>
  <c r="M1141" i="127"/>
  <c r="M2521" i="127"/>
  <c r="L668" i="127"/>
  <c r="L214" i="127"/>
  <c r="L1370" i="127"/>
  <c r="L1050" i="127"/>
  <c r="L195" i="127"/>
  <c r="L1527" i="127"/>
  <c r="L311" i="127"/>
  <c r="M76" i="127"/>
  <c r="L77" i="127"/>
  <c r="M1379" i="127"/>
  <c r="L1315" i="127"/>
  <c r="L439" i="127"/>
  <c r="M287" i="127"/>
  <c r="L1556" i="127"/>
  <c r="L1922" i="127"/>
  <c r="M1636" i="127"/>
  <c r="L1200" i="127"/>
  <c r="M248" i="127"/>
  <c r="L1978" i="127"/>
  <c r="M502" i="127"/>
  <c r="M45" i="127"/>
  <c r="L760" i="127"/>
  <c r="M291" i="127"/>
  <c r="M467" i="127"/>
  <c r="L12" i="127"/>
  <c r="L1946" i="127"/>
  <c r="M206" i="127"/>
  <c r="L2042" i="127"/>
  <c r="L503" i="127"/>
  <c r="M1836" i="127"/>
  <c r="L1630" i="127"/>
  <c r="M1169" i="127"/>
  <c r="M483" i="127"/>
  <c r="L30" i="127"/>
  <c r="L1574" i="127"/>
  <c r="M1409" i="127"/>
  <c r="M1200" i="127"/>
  <c r="L448" i="127"/>
  <c r="L37" i="127"/>
  <c r="M2085" i="127"/>
  <c r="L1754" i="127"/>
  <c r="L1221" i="127"/>
  <c r="M451" i="127"/>
  <c r="L885" i="127"/>
  <c r="L292" i="127"/>
  <c r="L1585" i="127"/>
  <c r="M1242" i="127"/>
  <c r="L379" i="127"/>
  <c r="M63" i="127"/>
  <c r="M86" i="127"/>
  <c r="M912" i="127"/>
  <c r="M607" i="127"/>
  <c r="L105" i="127"/>
  <c r="L2107" i="127"/>
  <c r="L2002" i="127"/>
  <c r="L853" i="127"/>
  <c r="M416" i="127"/>
  <c r="L87" i="127"/>
  <c r="L2436" i="127"/>
  <c r="L61" i="127"/>
  <c r="L1245" i="127"/>
  <c r="L512" i="127"/>
  <c r="L191" i="127"/>
  <c r="L877" i="127"/>
  <c r="M1484" i="127"/>
  <c r="L161" i="127"/>
  <c r="L893" i="127"/>
  <c r="M315" i="127"/>
  <c r="M264" i="127"/>
  <c r="L1526" i="127"/>
  <c r="L1194" i="127"/>
  <c r="L204" i="127"/>
  <c r="L1401" i="127"/>
  <c r="L17" i="127"/>
  <c r="L1288" i="127"/>
  <c r="M1009" i="127"/>
  <c r="L1522" i="127"/>
  <c r="M1216" i="127"/>
  <c r="M122" i="127"/>
  <c r="M1393" i="127"/>
  <c r="M1089" i="127"/>
  <c r="L516" i="127"/>
  <c r="L1593" i="127"/>
  <c r="L676" i="127"/>
  <c r="M1426" i="127"/>
  <c r="L1311" i="127"/>
  <c r="L423" i="127"/>
  <c r="L141" i="127"/>
  <c r="L1821" i="127"/>
  <c r="L1583" i="127"/>
  <c r="M587" i="127"/>
  <c r="M289" i="127"/>
  <c r="L568" i="127"/>
  <c r="L442" i="127"/>
  <c r="M852" i="127"/>
  <c r="L982" i="127"/>
  <c r="L937" i="127"/>
  <c r="L1104" i="127"/>
  <c r="M167" i="127"/>
  <c r="M528" i="127"/>
  <c r="M981" i="127"/>
  <c r="M837" i="127"/>
  <c r="M2586" i="127"/>
  <c r="L680" i="127"/>
  <c r="M1288" i="127"/>
  <c r="L1157" i="127"/>
  <c r="M1354" i="127"/>
  <c r="L172" i="127"/>
  <c r="M2013" i="127"/>
  <c r="M613" i="127"/>
  <c r="M34" i="127"/>
  <c r="M2936" i="127"/>
  <c r="M234" i="127"/>
  <c r="M19" i="127"/>
  <c r="L704" i="127"/>
  <c r="L830" i="127"/>
  <c r="M664" i="127"/>
  <c r="L93" i="127"/>
  <c r="L10" i="127"/>
  <c r="M1315" i="127"/>
  <c r="L1027" i="127"/>
  <c r="L795" i="127"/>
  <c r="M565" i="127"/>
  <c r="M328" i="127"/>
  <c r="M1673" i="127"/>
  <c r="L1166" i="127"/>
  <c r="L749" i="127"/>
  <c r="L1343" i="127"/>
  <c r="L1234" i="127"/>
  <c r="M433" i="127"/>
  <c r="M1473" i="127"/>
  <c r="M1272" i="127"/>
  <c r="L283" i="127"/>
  <c r="M2002" i="127"/>
  <c r="L1909" i="127"/>
  <c r="M702" i="127"/>
  <c r="L295" i="127"/>
  <c r="M57" i="127"/>
  <c r="M1813" i="127"/>
  <c r="L1694" i="127"/>
  <c r="M294" i="127"/>
  <c r="L70" i="127"/>
  <c r="M207" i="127"/>
  <c r="L1746" i="127"/>
  <c r="L2055" i="127"/>
  <c r="L592" i="127"/>
  <c r="M595" i="127"/>
  <c r="M245" i="127"/>
  <c r="L1929" i="127"/>
  <c r="L2298" i="127"/>
  <c r="L1082" i="127"/>
  <c r="M688" i="127"/>
  <c r="L1242" i="127"/>
  <c r="L1614" i="127"/>
  <c r="L479" i="127"/>
  <c r="L1449" i="127"/>
  <c r="L239" i="127"/>
  <c r="L1350" i="127"/>
  <c r="M257" i="127"/>
  <c r="M1973" i="127"/>
  <c r="M718" i="127"/>
  <c r="L335" i="127"/>
  <c r="M755" i="127"/>
  <c r="M1194" i="127"/>
  <c r="M55" i="127"/>
  <c r="M1388" i="127"/>
  <c r="L35" i="127"/>
  <c r="L1043" i="127"/>
  <c r="M550" i="127"/>
  <c r="L1121" i="127"/>
  <c r="L779" i="127"/>
  <c r="L2635" i="127"/>
  <c r="L1214" i="127"/>
  <c r="L1303" i="127"/>
  <c r="L2899" i="127"/>
  <c r="L693" i="127"/>
  <c r="L2147" i="127"/>
  <c r="L129" i="127"/>
  <c r="M2255" i="127"/>
  <c r="L511" i="127"/>
  <c r="M810" i="127"/>
  <c r="L770" i="127"/>
  <c r="L1729" i="127"/>
  <c r="L288" i="127"/>
  <c r="L986" i="127"/>
  <c r="L473" i="127"/>
  <c r="M1065" i="127"/>
  <c r="L683" i="127"/>
  <c r="L1346" i="127"/>
  <c r="L902" i="127"/>
  <c r="L1806" i="127"/>
  <c r="L1558" i="127"/>
  <c r="L1415" i="127"/>
  <c r="L2985" i="127"/>
  <c r="L469" i="127"/>
  <c r="M2235" i="127"/>
  <c r="M1084" i="127"/>
  <c r="M536" i="127"/>
  <c r="M750" i="127"/>
  <c r="M1522" i="127"/>
  <c r="M599" i="127"/>
  <c r="M278" i="127"/>
  <c r="M683" i="127"/>
  <c r="M518" i="127"/>
  <c r="L2495" i="127"/>
  <c r="M1185" i="127"/>
  <c r="L2797" i="127"/>
  <c r="L1255" i="127"/>
  <c r="L2833" i="127"/>
  <c r="M1565" i="127"/>
  <c r="L2979" i="127"/>
  <c r="M1749" i="127"/>
  <c r="M1453" i="127"/>
  <c r="M1017" i="127"/>
  <c r="M1671" i="127"/>
  <c r="M1498" i="127"/>
  <c r="M462" i="127"/>
  <c r="M2045" i="127"/>
  <c r="L714" i="127"/>
  <c r="M2350" i="127"/>
  <c r="M560" i="127"/>
  <c r="M2430" i="127"/>
  <c r="L1002" i="127"/>
  <c r="L2747" i="127"/>
  <c r="L146" i="127"/>
  <c r="L1173" i="127"/>
  <c r="L2964" i="127"/>
  <c r="M1903" i="127"/>
  <c r="L2993" i="127"/>
  <c r="M143" i="127"/>
  <c r="M1160" i="127"/>
  <c r="L2674" i="127"/>
  <c r="M1333" i="127"/>
  <c r="L2758" i="127"/>
  <c r="L1777" i="127"/>
  <c r="M1091" i="127"/>
  <c r="M2747" i="127"/>
  <c r="M381" i="127"/>
  <c r="M1943" i="127"/>
  <c r="M246" i="127"/>
  <c r="M1864" i="127"/>
  <c r="M1699" i="127"/>
  <c r="L222" i="127"/>
  <c r="M2171" i="127"/>
  <c r="M90" i="127"/>
  <c r="M37" i="127"/>
  <c r="L13" i="127"/>
  <c r="L675" i="127"/>
  <c r="L747" i="127"/>
  <c r="M1146" i="127"/>
  <c r="L266" i="127"/>
  <c r="M1816" i="127"/>
  <c r="L1697" i="127"/>
  <c r="L72" i="127"/>
  <c r="L966" i="127"/>
  <c r="L778" i="127"/>
  <c r="L1327" i="127"/>
  <c r="L440" i="127"/>
  <c r="M3006" i="127"/>
  <c r="M1274" i="127"/>
  <c r="L47" i="127"/>
  <c r="M1965" i="127"/>
  <c r="L251" i="127"/>
  <c r="L1304" i="127"/>
  <c r="M901" i="127"/>
  <c r="L62" i="127"/>
  <c r="L1624" i="127"/>
  <c r="M1386" i="127"/>
  <c r="M1605" i="127"/>
  <c r="M1211" i="127"/>
  <c r="L287" i="127"/>
  <c r="M2094" i="127"/>
  <c r="L1962" i="127"/>
  <c r="L1297" i="127"/>
  <c r="L1072" i="127"/>
  <c r="M35" i="127"/>
  <c r="M184" i="127"/>
  <c r="M120" i="127"/>
  <c r="M1508" i="127"/>
  <c r="M574" i="127"/>
  <c r="L171" i="127"/>
  <c r="L11" i="127"/>
  <c r="L1293" i="127"/>
  <c r="L752" i="127"/>
  <c r="M330" i="127"/>
  <c r="L2309" i="127"/>
  <c r="M261" i="127"/>
  <c r="L965" i="127"/>
  <c r="L508" i="127"/>
  <c r="M793" i="127"/>
  <c r="M128" i="127"/>
  <c r="L19" i="127"/>
  <c r="L1240" i="127"/>
  <c r="M1018" i="127"/>
  <c r="M900" i="127"/>
  <c r="L1462" i="127"/>
  <c r="M774" i="127"/>
  <c r="L1570" i="127"/>
  <c r="M1410" i="127"/>
  <c r="M1655" i="127"/>
  <c r="M1956" i="127"/>
  <c r="L588" i="127"/>
  <c r="M2595" i="127"/>
  <c r="L286" i="127"/>
  <c r="M2413" i="127"/>
  <c r="M1008" i="127"/>
  <c r="L2475" i="127"/>
  <c r="L432" i="127"/>
  <c r="M1052" i="127"/>
  <c r="M932" i="127"/>
  <c r="M2344" i="127"/>
  <c r="L1312" i="127"/>
  <c r="M1444" i="127"/>
  <c r="L1162" i="127"/>
  <c r="M1785" i="127"/>
  <c r="L1374" i="127"/>
  <c r="L1609" i="127"/>
  <c r="M87" i="127"/>
  <c r="L1949" i="127"/>
  <c r="L1970" i="127"/>
  <c r="L1967" i="127"/>
  <c r="M1164" i="127"/>
  <c r="M1096" i="127"/>
  <c r="M1978" i="127"/>
  <c r="M805" i="127"/>
  <c r="M2167" i="127"/>
  <c r="L961" i="127"/>
  <c r="M2288" i="127"/>
  <c r="M1061" i="127"/>
  <c r="M2382" i="127"/>
  <c r="L1067" i="127"/>
  <c r="L1708" i="127"/>
  <c r="M1229" i="127"/>
  <c r="L1577" i="127"/>
  <c r="M151" i="127"/>
  <c r="L1748" i="127"/>
  <c r="M191" i="127"/>
  <c r="L2209" i="127"/>
  <c r="M2168" i="127"/>
  <c r="M72" i="127"/>
  <c r="L1423" i="127"/>
  <c r="L560" i="127"/>
  <c r="M2306" i="127"/>
  <c r="L945" i="127"/>
  <c r="L2274" i="127"/>
  <c r="M933" i="127"/>
  <c r="L2380" i="127"/>
  <c r="M1137" i="127"/>
  <c r="L552" i="127"/>
  <c r="L363" i="127"/>
  <c r="L1199" i="127"/>
  <c r="L2904" i="127"/>
  <c r="M1788" i="127"/>
  <c r="M2995" i="127"/>
  <c r="L1866" i="127"/>
  <c r="M36" i="127"/>
  <c r="M53" i="127"/>
  <c r="M1357" i="127"/>
  <c r="L111" i="127"/>
  <c r="M259" i="127"/>
  <c r="L79" i="127"/>
  <c r="M2216" i="127"/>
  <c r="M2399" i="127"/>
  <c r="L648" i="127"/>
  <c r="L2684" i="127"/>
  <c r="M800" i="127"/>
  <c r="M141" i="127"/>
  <c r="M1176" i="127"/>
  <c r="L514" i="127"/>
  <c r="M2031" i="127"/>
  <c r="L2059" i="127"/>
  <c r="M1093" i="127"/>
  <c r="L1602" i="127"/>
  <c r="L1362" i="127"/>
  <c r="M251" i="127"/>
  <c r="L2046" i="127"/>
  <c r="M531" i="127"/>
  <c r="M2482" i="127"/>
  <c r="L2651" i="127"/>
  <c r="L2172" i="127"/>
  <c r="L546" i="127"/>
  <c r="M2522" i="127"/>
  <c r="L1617" i="127"/>
  <c r="L2250" i="127"/>
  <c r="M804" i="127"/>
  <c r="L1582" i="127"/>
  <c r="L969" i="127"/>
  <c r="M2005" i="127"/>
  <c r="M2815" i="127"/>
  <c r="M1012" i="127"/>
  <c r="L2590" i="127"/>
  <c r="M2872" i="127"/>
  <c r="L1778" i="127"/>
  <c r="L699" i="127"/>
  <c r="L2619" i="127"/>
  <c r="M1417" i="127"/>
  <c r="L2953" i="127"/>
  <c r="L1667" i="127"/>
  <c r="M1329" i="127"/>
  <c r="M2175" i="127"/>
  <c r="M2987" i="127"/>
  <c r="M1533" i="127"/>
  <c r="M2726" i="127"/>
  <c r="L548" i="127"/>
  <c r="M1172" i="127"/>
  <c r="M2491" i="127"/>
  <c r="L1137" i="127"/>
  <c r="L411" i="127"/>
  <c r="L1215" i="127"/>
  <c r="L3004" i="127"/>
  <c r="L1761" i="127"/>
  <c r="M1367" i="127"/>
  <c r="L281" i="127"/>
  <c r="M1264" i="127"/>
  <c r="M1960" i="127"/>
  <c r="M1044" i="127"/>
  <c r="M1429" i="127"/>
  <c r="L307" i="127"/>
  <c r="M21" i="127"/>
  <c r="M272" i="127"/>
  <c r="L490" i="127"/>
  <c r="L182" i="127"/>
  <c r="L69" i="127"/>
  <c r="L135" i="127"/>
  <c r="L1550" i="127"/>
  <c r="L1087" i="127"/>
  <c r="M1773" i="127"/>
  <c r="M1401" i="127"/>
  <c r="M1732" i="127"/>
  <c r="M96" i="127"/>
  <c r="M435" i="127"/>
  <c r="M341" i="127"/>
  <c r="M865" i="127"/>
  <c r="L1684" i="127"/>
  <c r="L1414" i="127"/>
  <c r="L392" i="127"/>
  <c r="L2188" i="127"/>
  <c r="M1994" i="127"/>
  <c r="L112" i="127"/>
  <c r="L1804" i="127"/>
  <c r="L547" i="127"/>
  <c r="M297" i="127"/>
  <c r="L272" i="127"/>
  <c r="M210" i="127"/>
  <c r="M1361" i="127"/>
  <c r="L1749" i="127"/>
  <c r="M105" i="127"/>
  <c r="L587" i="127"/>
  <c r="L186" i="127"/>
  <c r="L1013" i="127"/>
  <c r="L706" i="127"/>
  <c r="L50" i="127"/>
  <c r="L1510" i="127"/>
  <c r="M1557" i="127"/>
  <c r="L643" i="127"/>
  <c r="L267" i="127"/>
  <c r="L92" i="127"/>
  <c r="M1293" i="127"/>
  <c r="M1021" i="127"/>
  <c r="M952" i="127"/>
  <c r="L1003" i="127"/>
  <c r="L128" i="127"/>
  <c r="L1514" i="127"/>
  <c r="M1654" i="127"/>
  <c r="M1064" i="127"/>
  <c r="L1774" i="127"/>
  <c r="M2397" i="127"/>
  <c r="L121" i="127"/>
  <c r="M717" i="127"/>
  <c r="M760" i="127"/>
  <c r="M2640" i="127"/>
  <c r="M1155" i="127"/>
  <c r="L304" i="127"/>
  <c r="M1097" i="127"/>
  <c r="M322" i="127"/>
  <c r="L1064" i="127"/>
  <c r="M542" i="127"/>
  <c r="M2215" i="127"/>
  <c r="M1580" i="127"/>
  <c r="M1646" i="127"/>
  <c r="M2855" i="127"/>
  <c r="L327" i="127"/>
  <c r="L2079" i="127"/>
  <c r="L25" i="127"/>
  <c r="L2095" i="127"/>
  <c r="M331" i="127"/>
  <c r="M2351" i="127"/>
  <c r="L690" i="127"/>
  <c r="L303" i="127"/>
  <c r="L336" i="127"/>
  <c r="M675" i="127"/>
  <c r="M2299" i="127"/>
  <c r="M1003" i="127"/>
  <c r="L2511" i="127"/>
  <c r="L914" i="127"/>
  <c r="L2649" i="127"/>
  <c r="M1240" i="127"/>
  <c r="M2812" i="127"/>
  <c r="L1606" i="127"/>
  <c r="L3017" i="127"/>
  <c r="L101" i="127"/>
  <c r="M2240" i="127"/>
  <c r="L525" i="127"/>
  <c r="L2277" i="127"/>
  <c r="M648" i="127"/>
  <c r="L1125" i="127"/>
  <c r="L602" i="127"/>
  <c r="L154" i="127"/>
  <c r="M768" i="127"/>
  <c r="L554" i="127"/>
  <c r="M2336" i="127"/>
  <c r="M1051" i="127"/>
  <c r="L2707" i="127"/>
  <c r="L1223" i="127"/>
  <c r="L2790" i="127"/>
  <c r="M1556" i="127"/>
  <c r="L2869" i="127"/>
  <c r="M1549" i="127"/>
  <c r="M1482" i="127"/>
  <c r="L1309" i="127"/>
  <c r="L1732" i="127"/>
  <c r="L1518" i="127"/>
  <c r="L138" i="127"/>
  <c r="M1925" i="127"/>
  <c r="M254" i="127"/>
  <c r="L2197" i="127"/>
  <c r="M411" i="127"/>
  <c r="M2472" i="127"/>
  <c r="L499" i="127"/>
  <c r="M699" i="127"/>
  <c r="L707" i="127"/>
  <c r="L2130" i="127"/>
  <c r="M1032" i="127"/>
  <c r="L1314" i="127"/>
  <c r="L781" i="127"/>
  <c r="M1616" i="127"/>
  <c r="M1109" i="127"/>
  <c r="M1573" i="127"/>
  <c r="M1179" i="127"/>
  <c r="L1329" i="127"/>
  <c r="L2610" i="127"/>
  <c r="L210" i="127"/>
  <c r="L2143" i="127"/>
  <c r="L2269" i="127"/>
  <c r="L496" i="127"/>
  <c r="M2710" i="127"/>
  <c r="L1061" i="127"/>
  <c r="L2777" i="127"/>
  <c r="M921" i="127"/>
  <c r="L2828" i="127"/>
  <c r="L2330" i="127"/>
  <c r="L2271" i="127"/>
  <c r="M283" i="127"/>
  <c r="L1959" i="127"/>
  <c r="L842" i="127"/>
  <c r="L2450" i="127"/>
  <c r="L1031" i="127"/>
  <c r="M2546" i="127"/>
  <c r="L1010" i="127"/>
  <c r="L938" i="127"/>
  <c r="M117" i="127"/>
  <c r="M1884" i="127"/>
  <c r="L2063" i="127"/>
  <c r="L962" i="127"/>
  <c r="M64" i="127"/>
  <c r="M614" i="127"/>
  <c r="M171" i="127"/>
  <c r="M546" i="127"/>
  <c r="M94" i="127"/>
  <c r="L685" i="127"/>
  <c r="L594" i="127"/>
  <c r="L223" i="127"/>
  <c r="M466" i="127"/>
  <c r="M509" i="127"/>
  <c r="L522" i="127"/>
  <c r="L1696" i="127"/>
  <c r="L862" i="127"/>
  <c r="L1383" i="127"/>
  <c r="L31" i="127"/>
  <c r="M1917" i="127"/>
  <c r="L579" i="127"/>
  <c r="M42" i="127"/>
  <c r="M725" i="127"/>
  <c r="L343" i="127"/>
  <c r="M589" i="127"/>
  <c r="L426" i="127"/>
  <c r="L481" i="127"/>
  <c r="M1404" i="127"/>
  <c r="M826" i="127"/>
  <c r="M928" i="127"/>
  <c r="L519" i="127"/>
  <c r="L998" i="127"/>
  <c r="M290" i="127"/>
  <c r="L364" i="127"/>
  <c r="L1207" i="127"/>
  <c r="L723" i="127"/>
  <c r="M1362" i="127"/>
  <c r="L1296" i="127"/>
  <c r="M82" i="127"/>
  <c r="L1937" i="127"/>
  <c r="L2015" i="127"/>
  <c r="M1506" i="127"/>
  <c r="L733" i="127"/>
  <c r="L198" i="127"/>
  <c r="L1764" i="127"/>
  <c r="L1710" i="127"/>
  <c r="L1006" i="127"/>
  <c r="M1168" i="127"/>
  <c r="M9" i="127"/>
  <c r="L2131" i="127"/>
  <c r="L2026" i="127"/>
  <c r="L1174" i="127"/>
  <c r="L1114" i="127"/>
  <c r="M723" i="127"/>
  <c r="L576" i="127"/>
  <c r="L798" i="127"/>
  <c r="L2410" i="127"/>
  <c r="M1117" i="127"/>
  <c r="L1030" i="127"/>
  <c r="L1361" i="127"/>
  <c r="M1509" i="127"/>
  <c r="L1165" i="127"/>
  <c r="L1646" i="127"/>
  <c r="L28" i="127"/>
  <c r="M2900" i="127"/>
  <c r="L1817" i="127"/>
  <c r="L1737" i="127"/>
  <c r="L3039" i="127"/>
  <c r="M399" i="127"/>
  <c r="L1842" i="127"/>
  <c r="L849" i="127"/>
  <c r="M2026" i="127"/>
  <c r="L616" i="127"/>
  <c r="M2203" i="127"/>
  <c r="M1108" i="127"/>
  <c r="M463" i="127"/>
  <c r="M941" i="127"/>
  <c r="M964" i="127"/>
  <c r="M2692" i="127"/>
  <c r="M1619" i="127"/>
  <c r="M1804" i="127"/>
  <c r="M1625" i="127"/>
  <c r="L1908" i="127"/>
  <c r="M1880" i="127"/>
  <c r="L3001" i="127"/>
  <c r="M31" i="127"/>
  <c r="M1275" i="127"/>
  <c r="L771" i="127"/>
  <c r="L2144" i="127"/>
  <c r="L600" i="127"/>
  <c r="L2151" i="127"/>
  <c r="M1074" i="127"/>
  <c r="M2464" i="127"/>
  <c r="L854" i="127"/>
  <c r="L627" i="127"/>
  <c r="L21" i="127"/>
  <c r="M1283" i="127"/>
  <c r="M2865" i="127"/>
  <c r="M1718" i="127"/>
  <c r="M2562" i="127"/>
  <c r="M1781" i="127"/>
  <c r="M3000" i="127"/>
  <c r="M2065" i="127"/>
  <c r="M1121" i="127"/>
  <c r="M159" i="127"/>
  <c r="M281" i="127"/>
  <c r="L475" i="127"/>
  <c r="L2098" i="127"/>
  <c r="M2375" i="127"/>
  <c r="M960" i="127"/>
  <c r="M2706" i="127"/>
  <c r="L744" i="127"/>
  <c r="M2679" i="127"/>
  <c r="L1047" i="127"/>
  <c r="L76" i="127"/>
  <c r="L1538" i="127"/>
  <c r="M1196" i="127"/>
  <c r="L1152" i="127"/>
  <c r="L2606" i="127"/>
  <c r="M119" i="127"/>
  <c r="L1826" i="127"/>
  <c r="M124" i="127"/>
  <c r="M2081" i="127"/>
  <c r="M421" i="127"/>
  <c r="M2138" i="127"/>
  <c r="L291" i="127"/>
  <c r="M1157" i="127"/>
  <c r="L783" i="127"/>
  <c r="L957" i="127"/>
  <c r="M2245" i="127"/>
  <c r="M972" i="127"/>
  <c r="L1290" i="127"/>
  <c r="M1049" i="127"/>
  <c r="L1471" i="127"/>
  <c r="M13" i="127"/>
  <c r="L2536" i="127"/>
  <c r="L338" i="127"/>
  <c r="L2872" i="127"/>
  <c r="M1833" i="127"/>
  <c r="L845" i="127"/>
  <c r="M2585" i="127"/>
  <c r="L1287" i="127"/>
  <c r="L2861" i="127"/>
  <c r="L1238" i="127"/>
  <c r="L3033" i="127"/>
  <c r="M2134" i="127"/>
  <c r="M2902" i="127"/>
  <c r="M1073" i="127"/>
  <c r="L2161" i="127"/>
  <c r="M1466" i="127"/>
  <c r="L1681" i="127"/>
  <c r="M1964" i="127"/>
  <c r="L474" i="127"/>
  <c r="M2328" i="127"/>
  <c r="M477" i="127"/>
  <c r="L2643" i="127"/>
  <c r="M2863" i="127"/>
  <c r="M2453" i="127"/>
  <c r="L2007" i="127"/>
  <c r="M2074" i="127"/>
  <c r="L1210" i="127"/>
  <c r="L2809" i="127"/>
  <c r="L227" i="127"/>
  <c r="M1837" i="127"/>
  <c r="M448" i="127"/>
  <c r="M2271" i="127"/>
  <c r="M2296" i="127"/>
  <c r="M3038" i="127"/>
  <c r="M1095" i="127"/>
  <c r="M338" i="127"/>
  <c r="L1498" i="127"/>
  <c r="L1757" i="127"/>
  <c r="M203" i="127"/>
  <c r="L382" i="127"/>
  <c r="M1338" i="127"/>
  <c r="L1099" i="127"/>
  <c r="L293" i="127"/>
  <c r="L504" i="127"/>
  <c r="L246" i="127"/>
  <c r="L1029" i="127"/>
  <c r="M313" i="127"/>
  <c r="M51" i="127"/>
  <c r="L1676" i="127"/>
  <c r="M329" i="127"/>
  <c r="L1930" i="127"/>
  <c r="M575" i="127"/>
  <c r="L44" i="127"/>
  <c r="M1136" i="127"/>
  <c r="L1664" i="127"/>
  <c r="L1232" i="127"/>
  <c r="L949" i="127"/>
  <c r="L366" i="127"/>
  <c r="M1204" i="127"/>
  <c r="M1028" i="127"/>
  <c r="M144" i="127"/>
  <c r="L1170" i="127"/>
  <c r="M1100" i="127"/>
  <c r="M1546" i="127"/>
  <c r="L954" i="127"/>
  <c r="M47" i="127"/>
  <c r="M1043" i="127"/>
  <c r="L3050" i="127"/>
  <c r="L566" i="127"/>
  <c r="L314" i="127"/>
  <c r="L1502" i="127"/>
  <c r="M1180" i="127"/>
  <c r="M262" i="127"/>
  <c r="L1699" i="127"/>
  <c r="M493" i="127"/>
  <c r="M118" i="127"/>
  <c r="L299" i="127"/>
  <c r="M71" i="127"/>
  <c r="L1305" i="127"/>
  <c r="M611" i="127"/>
  <c r="M2196" i="127"/>
  <c r="M2142" i="127"/>
  <c r="L429" i="127"/>
  <c r="L1561" i="127"/>
  <c r="M736" i="127"/>
  <c r="M480" i="127"/>
  <c r="M355" i="127"/>
  <c r="L612" i="127"/>
  <c r="M1727" i="127"/>
  <c r="M2513" i="127"/>
  <c r="L1447" i="127"/>
  <c r="L1117" i="127"/>
  <c r="M2749" i="127"/>
  <c r="M27" i="127"/>
  <c r="L1951" i="127"/>
  <c r="M347" i="127"/>
  <c r="M2133" i="127"/>
  <c r="L183" i="127"/>
  <c r="L2317" i="127"/>
  <c r="M534" i="127"/>
  <c r="M67" i="127"/>
  <c r="L586" i="127"/>
  <c r="M342" i="127"/>
  <c r="L1941" i="127"/>
  <c r="M1186" i="127"/>
  <c r="M2571" i="127"/>
  <c r="L1016" i="127"/>
  <c r="M2561" i="127"/>
  <c r="L1138" i="127"/>
  <c r="L2820" i="127"/>
  <c r="L1271" i="127"/>
  <c r="L1053" i="127"/>
  <c r="L488" i="127"/>
  <c r="L1366" i="127"/>
  <c r="L2608" i="127"/>
  <c r="M293" i="127"/>
  <c r="L1505" i="127"/>
  <c r="L203" i="127"/>
  <c r="M2117" i="127"/>
  <c r="M559" i="127"/>
  <c r="L1797" i="127"/>
  <c r="L375" i="127"/>
  <c r="L2514" i="127"/>
  <c r="M1202" i="127"/>
  <c r="L2628" i="127"/>
  <c r="M1077" i="127"/>
  <c r="L2731" i="127"/>
  <c r="L1263" i="127"/>
  <c r="M2892" i="127"/>
  <c r="M1675" i="127"/>
  <c r="L1470" i="127"/>
  <c r="M1299" i="127"/>
  <c r="M1348" i="127"/>
  <c r="L580" i="127"/>
  <c r="L320" i="127"/>
  <c r="L1802" i="127"/>
  <c r="M402" i="127"/>
  <c r="L1785" i="127"/>
  <c r="M785" i="127"/>
  <c r="M2415" i="127"/>
  <c r="M726" i="127"/>
  <c r="M677" i="127"/>
  <c r="M701" i="127"/>
  <c r="L1861" i="127"/>
  <c r="M413" i="127"/>
  <c r="L1250" i="127"/>
  <c r="L667" i="127"/>
  <c r="M1330" i="127"/>
  <c r="L814" i="127"/>
  <c r="L1254" i="127"/>
  <c r="L1264" i="127"/>
  <c r="L2984" i="127"/>
  <c r="L1519" i="127"/>
  <c r="L1546" i="127"/>
  <c r="L2047" i="127"/>
  <c r="L571" i="127"/>
  <c r="L926" i="127"/>
  <c r="L677" i="127"/>
  <c r="L1198" i="127"/>
  <c r="M519" i="127"/>
  <c r="M1829" i="127"/>
  <c r="M857" i="127"/>
  <c r="M1627" i="127"/>
  <c r="M2023" i="127"/>
  <c r="L1248" i="127"/>
  <c r="L2646" i="127"/>
  <c r="M99" i="127"/>
  <c r="L1857" i="127"/>
  <c r="M242" i="127"/>
  <c r="M1796" i="127"/>
  <c r="L2266" i="127"/>
  <c r="L2818" i="127"/>
  <c r="M2063" i="127"/>
  <c r="M3015" i="127"/>
  <c r="L634" i="127"/>
  <c r="L1146" i="127"/>
  <c r="M3026" i="127"/>
  <c r="L1917" i="127"/>
  <c r="M908" i="127"/>
  <c r="M309" i="127"/>
  <c r="M1525" i="127"/>
  <c r="M996" i="127"/>
  <c r="M1325" i="127"/>
  <c r="M2821" i="127"/>
  <c r="M2813" i="127"/>
  <c r="L562" i="127"/>
  <c r="L395" i="127"/>
  <c r="M1071" i="127"/>
  <c r="M189" i="127"/>
  <c r="L2173" i="127"/>
  <c r="M1437" i="127"/>
  <c r="M455" i="127"/>
  <c r="M394" i="127"/>
  <c r="L240" i="127"/>
  <c r="M1233" i="127"/>
  <c r="L1285" i="127"/>
  <c r="M1615" i="127"/>
  <c r="M1481" i="127"/>
  <c r="L1599" i="127"/>
  <c r="L1088" i="127"/>
  <c r="M1090" i="127"/>
  <c r="L9" i="127"/>
  <c r="M1516" i="127"/>
  <c r="L1167" i="127"/>
  <c r="M658" i="127"/>
  <c r="L882" i="127"/>
  <c r="M1912" i="127"/>
  <c r="M646" i="127"/>
  <c r="M95" i="127"/>
  <c r="M1285" i="127"/>
  <c r="L1001" i="127"/>
  <c r="M1721" i="127"/>
  <c r="M1237" i="127"/>
  <c r="L142" i="127"/>
  <c r="L1222" i="127"/>
  <c r="L1342" i="127"/>
  <c r="L132" i="127"/>
  <c r="M85" i="127"/>
  <c r="M62" i="127"/>
  <c r="L1438" i="127"/>
  <c r="M1981" i="127"/>
  <c r="L827" i="127"/>
  <c r="M14" i="127"/>
  <c r="M1948" i="127"/>
  <c r="L1837" i="127"/>
  <c r="L826" i="127"/>
  <c r="M792" i="127"/>
  <c r="L801" i="127"/>
  <c r="M606" i="127"/>
  <c r="L829" i="127"/>
  <c r="M781" i="127"/>
  <c r="M198" i="127"/>
  <c r="M924" i="127"/>
  <c r="L151" i="127"/>
  <c r="M461" i="127"/>
  <c r="M576" i="127"/>
  <c r="M844" i="127"/>
  <c r="L1107" i="127"/>
  <c r="L841" i="127"/>
  <c r="L821" i="127"/>
  <c r="M742" i="127"/>
  <c r="L1513" i="127"/>
  <c r="L595" i="127"/>
  <c r="M1967" i="127"/>
  <c r="L1770" i="127"/>
  <c r="M2889" i="127"/>
  <c r="L524" i="127"/>
  <c r="L1551" i="127"/>
  <c r="M503" i="127"/>
  <c r="L2001" i="127"/>
  <c r="M829" i="127"/>
  <c r="M2179" i="127"/>
  <c r="L977" i="127"/>
  <c r="M523" i="127"/>
  <c r="L651" i="127"/>
  <c r="L584" i="127"/>
  <c r="M2784" i="127"/>
  <c r="M1501" i="127"/>
  <c r="M3023" i="127"/>
  <c r="M1668" i="127"/>
  <c r="L1741" i="127"/>
  <c r="M1681" i="127"/>
  <c r="L2701" i="127"/>
  <c r="L1876" i="127"/>
  <c r="M157" i="127"/>
  <c r="M357" i="127"/>
  <c r="M1975" i="127"/>
  <c r="M2114" i="127"/>
  <c r="M566" i="127"/>
  <c r="M2663" i="127"/>
  <c r="L698" i="127"/>
  <c r="L2459" i="127"/>
  <c r="L400" i="127"/>
  <c r="M2672" i="127"/>
  <c r="M813" i="127"/>
  <c r="M2798" i="127"/>
  <c r="L1610" i="127"/>
  <c r="L1849" i="127"/>
  <c r="M1644" i="127"/>
  <c r="M2637" i="127"/>
  <c r="M1799" i="127"/>
  <c r="M379" i="127"/>
  <c r="M79" i="127"/>
  <c r="M365" i="127"/>
  <c r="M321" i="127"/>
  <c r="M1871" i="127"/>
  <c r="L2244" i="127"/>
  <c r="M1040" i="127"/>
  <c r="M2537" i="127"/>
  <c r="M973" i="127"/>
  <c r="L2582" i="127"/>
  <c r="L850" i="127"/>
  <c r="L66" i="127"/>
  <c r="L1274" i="127"/>
  <c r="L1191" i="127"/>
  <c r="M1312" i="127"/>
  <c r="M2538" i="127"/>
  <c r="M1554" i="127"/>
  <c r="L1718" i="127"/>
  <c r="L133" i="127"/>
  <c r="M1840" i="127"/>
  <c r="M129" i="127"/>
  <c r="L1820" i="127"/>
  <c r="L178" i="127"/>
  <c r="L59" i="127"/>
  <c r="M307" i="127"/>
  <c r="L163" i="127"/>
  <c r="M2012" i="127"/>
  <c r="M961" i="127"/>
  <c r="M2256" i="127"/>
  <c r="M896" i="127"/>
  <c r="M2334" i="127"/>
  <c r="M1300" i="127"/>
  <c r="L2419" i="127"/>
  <c r="L1081" i="127"/>
  <c r="M166" i="127"/>
  <c r="L2418" i="127"/>
  <c r="L1418" i="127"/>
  <c r="L2023" i="127"/>
  <c r="M568" i="127"/>
  <c r="M1054" i="127"/>
  <c r="L342" i="127"/>
  <c r="L1554" i="127"/>
  <c r="M2760" i="127"/>
  <c r="M621" i="127"/>
  <c r="L2543" i="127"/>
  <c r="M1828" i="127"/>
  <c r="L1041" i="127"/>
  <c r="M1652" i="127"/>
  <c r="L1625" i="127"/>
  <c r="L661" i="127"/>
  <c r="L2295" i="127"/>
  <c r="M525" i="127"/>
  <c r="M2448" i="127"/>
  <c r="M2788" i="127"/>
  <c r="L2290" i="127"/>
  <c r="M1532" i="127"/>
  <c r="L2264" i="127"/>
  <c r="L672" i="127"/>
  <c r="L2351" i="127"/>
  <c r="M984" i="127"/>
  <c r="M1445" i="127"/>
  <c r="L1231" i="127"/>
  <c r="M1724" i="127"/>
  <c r="L1202" i="127"/>
  <c r="M2668" i="127"/>
  <c r="L556" i="127"/>
  <c r="M2541" i="127"/>
  <c r="L351" i="127"/>
  <c r="L207" i="127"/>
  <c r="M1901" i="127"/>
  <c r="L886" i="127"/>
  <c r="M2590" i="127"/>
  <c r="L1093" i="127"/>
  <c r="L2534" i="127"/>
  <c r="M1163" i="127"/>
  <c r="L2379" i="127"/>
  <c r="M605" i="127"/>
  <c r="L773" i="127"/>
  <c r="L2142" i="127"/>
  <c r="M282" i="127"/>
  <c r="M26" i="127"/>
  <c r="L113" i="127"/>
  <c r="M1421" i="127"/>
  <c r="L1120" i="127"/>
  <c r="M579" i="127"/>
  <c r="M1768" i="127"/>
  <c r="M1904" i="127"/>
  <c r="M337" i="127"/>
  <c r="L1434" i="127"/>
  <c r="M1314" i="127"/>
  <c r="M226" i="127"/>
  <c r="L1765" i="127"/>
  <c r="M429" i="127"/>
  <c r="M216" i="127"/>
  <c r="L1479" i="127"/>
  <c r="L32" i="127"/>
  <c r="M1268" i="127"/>
  <c r="M217" i="127"/>
  <c r="L1901" i="127"/>
  <c r="M1676" i="127"/>
  <c r="L243" i="127"/>
  <c r="L7" i="127"/>
  <c r="L8" i="127"/>
  <c r="L1756" i="127"/>
  <c r="L1796" i="127"/>
  <c r="L603" i="127"/>
  <c r="M552" i="127"/>
  <c r="M146" i="127"/>
  <c r="M1856" i="127"/>
  <c r="M1056" i="127"/>
  <c r="L483" i="127"/>
  <c r="L532" i="127"/>
  <c r="M270" i="127"/>
  <c r="M161" i="127"/>
  <c r="M1265" i="127"/>
  <c r="M856" i="127"/>
  <c r="M1425" i="127"/>
  <c r="L1007" i="127"/>
  <c r="M1115" i="127"/>
  <c r="M965" i="127"/>
  <c r="M712" i="127"/>
  <c r="L1000" i="127"/>
  <c r="L416" i="127"/>
  <c r="M225" i="127"/>
  <c r="M1067" i="127"/>
  <c r="M797" i="127"/>
  <c r="L1543" i="127"/>
  <c r="L1465" i="127"/>
  <c r="M193" i="127"/>
  <c r="M1162" i="127"/>
  <c r="L1651" i="127"/>
  <c r="L148" i="127"/>
  <c r="L187" i="127"/>
  <c r="L26" i="127"/>
  <c r="M2327" i="127"/>
  <c r="M1326" i="127"/>
  <c r="L2405" i="127"/>
  <c r="L1241" i="127"/>
  <c r="L2503" i="127"/>
  <c r="L978" i="127"/>
  <c r="M2629" i="127"/>
  <c r="M1364" i="127"/>
  <c r="M1244" i="127"/>
  <c r="L861" i="127"/>
  <c r="L1306" i="127"/>
  <c r="M2250" i="127"/>
  <c r="M104" i="127"/>
  <c r="M1586" i="127"/>
  <c r="M345" i="127"/>
  <c r="L1638" i="127"/>
  <c r="M494" i="127"/>
  <c r="L1953" i="127"/>
  <c r="L597" i="127"/>
  <c r="M739" i="127"/>
  <c r="M443" i="127"/>
  <c r="M1602" i="127"/>
  <c r="L275" i="127"/>
  <c r="M1208" i="127"/>
  <c r="M267" i="127"/>
  <c r="M1011" i="127"/>
  <c r="M627" i="127"/>
  <c r="L1266" i="127"/>
  <c r="L834" i="127"/>
  <c r="M2105" i="127"/>
  <c r="M154" i="127"/>
  <c r="M190" i="127"/>
  <c r="M2036" i="127"/>
  <c r="M374" i="127"/>
  <c r="L1882" i="127"/>
  <c r="M484" i="127"/>
  <c r="M2227" i="127"/>
  <c r="L450" i="127"/>
  <c r="M773" i="127"/>
  <c r="L458" i="127"/>
  <c r="M1957" i="127"/>
  <c r="M526" i="127"/>
  <c r="M1320" i="127"/>
  <c r="M533" i="127"/>
  <c r="L1258" i="127"/>
  <c r="L817" i="127"/>
  <c r="L1257" i="127"/>
  <c r="M1123" i="127"/>
  <c r="M2529" i="127"/>
  <c r="L1426" i="127"/>
  <c r="M1323" i="127"/>
  <c r="L1409" i="127"/>
  <c r="M1024" i="127"/>
  <c r="M547" i="127"/>
  <c r="L618" i="127"/>
  <c r="L958" i="127"/>
  <c r="M590" i="127"/>
  <c r="M1879" i="127"/>
  <c r="L913" i="127"/>
  <c r="M371" i="127"/>
  <c r="L254" i="127"/>
  <c r="M573" i="127"/>
  <c r="L2395" i="127"/>
  <c r="L1247" i="127"/>
  <c r="M2896" i="127"/>
  <c r="L1319" i="127"/>
  <c r="L2938" i="127"/>
  <c r="L1446" i="127"/>
  <c r="M453" i="127"/>
  <c r="L1567" i="127"/>
  <c r="M2228" i="127"/>
  <c r="L869" i="127"/>
  <c r="M135" i="127"/>
  <c r="M1772" i="127"/>
  <c r="M1130" i="127"/>
  <c r="M2274" i="127"/>
  <c r="M1192" i="127"/>
  <c r="M2421" i="127"/>
  <c r="M132" i="127"/>
  <c r="L2365" i="127"/>
  <c r="M3007" i="127"/>
  <c r="L2579" i="127"/>
  <c r="M393" i="127"/>
  <c r="M2172" i="127"/>
  <c r="M2498" i="127"/>
  <c r="L789" i="127"/>
  <c r="M2699" i="127"/>
  <c r="L1178" i="127"/>
  <c r="M2875" i="127"/>
  <c r="L1216" i="127"/>
  <c r="M2850" i="127"/>
  <c r="L1813" i="127"/>
  <c r="L1927" i="127"/>
  <c r="M1025" i="127"/>
  <c r="M2826" i="127"/>
  <c r="L45" i="127"/>
  <c r="L1913" i="127"/>
  <c r="L435" i="127"/>
  <c r="L2062" i="127"/>
  <c r="L2308" i="127"/>
  <c r="M3010" i="127"/>
  <c r="L2076" i="127"/>
  <c r="L2910" i="127"/>
  <c r="M2078" i="127"/>
  <c r="L464" i="127"/>
  <c r="L2595" i="127"/>
  <c r="L1206" i="127"/>
  <c r="L3043" i="127"/>
  <c r="L1482" i="127"/>
  <c r="M1922" i="127"/>
  <c r="L2356" i="127"/>
  <c r="L3030" i="127"/>
  <c r="M2456" i="127"/>
  <c r="L611" i="127"/>
  <c r="M2077" i="127"/>
  <c r="M603" i="127"/>
  <c r="L1062" i="127"/>
  <c r="M15" i="127"/>
  <c r="L669" i="127"/>
  <c r="L1503" i="127"/>
  <c r="M2389" i="127"/>
  <c r="L2386" i="127"/>
  <c r="L1906" i="127"/>
  <c r="L1122" i="127"/>
  <c r="M218" i="127"/>
  <c r="M2267" i="127"/>
  <c r="L922" i="127"/>
  <c r="L263" i="127"/>
  <c r="M2921" i="127"/>
  <c r="L1542" i="127"/>
  <c r="M2606" i="127"/>
  <c r="M2773" i="127"/>
  <c r="M2566" i="127"/>
  <c r="M310" i="127"/>
  <c r="L2897" i="127"/>
  <c r="L2921" i="127"/>
  <c r="M2719" i="127"/>
  <c r="M3009" i="127"/>
  <c r="M1989" i="127"/>
  <c r="L2090" i="127"/>
  <c r="M1845" i="127"/>
  <c r="L1985" i="127"/>
  <c r="L2296" i="127"/>
  <c r="L147" i="127"/>
  <c r="L1850" i="127"/>
  <c r="M2137" i="127"/>
  <c r="M816" i="127"/>
  <c r="M2526" i="127"/>
  <c r="L909" i="127"/>
  <c r="M2505" i="127"/>
  <c r="L3034" i="127"/>
  <c r="L2567" i="127"/>
  <c r="L1439" i="127"/>
  <c r="L1151" i="127"/>
  <c r="L1089" i="127"/>
  <c r="M2593" i="127"/>
  <c r="M1181" i="127"/>
  <c r="L1620" i="127"/>
  <c r="M1389" i="127"/>
  <c r="M1620" i="127"/>
  <c r="M2125" i="127"/>
  <c r="L2661" i="127"/>
  <c r="L1490" i="127"/>
  <c r="M214" i="127"/>
  <c r="L1956" i="127"/>
  <c r="L2428" i="127"/>
  <c r="L873" i="127"/>
  <c r="L2487" i="127"/>
  <c r="L520" i="127"/>
  <c r="L2633" i="127"/>
  <c r="L2730" i="127"/>
  <c r="M2633" i="127"/>
  <c r="L1700" i="127"/>
  <c r="L1713" i="127"/>
  <c r="L1168" i="127"/>
  <c r="L2528" i="127"/>
  <c r="M1622" i="127"/>
  <c r="L1707" i="127"/>
  <c r="M197" i="127"/>
  <c r="M1748" i="127"/>
  <c r="M2042" i="127"/>
  <c r="L2717" i="127"/>
  <c r="L1921" i="127"/>
  <c r="L1391" i="127"/>
  <c r="M2325" i="127"/>
  <c r="M2055" i="127"/>
  <c r="M2838" i="127"/>
  <c r="M2685" i="127"/>
  <c r="L228" i="127"/>
  <c r="L107" i="127"/>
  <c r="L2650" i="127"/>
  <c r="L2216" i="127"/>
  <c r="L1224" i="127"/>
  <c r="L2221" i="127"/>
  <c r="L2666" i="127"/>
  <c r="L2986" i="127"/>
  <c r="M2742" i="127"/>
  <c r="M2469" i="127"/>
  <c r="M2054" i="127"/>
  <c r="M757" i="127"/>
  <c r="L2753" i="127"/>
  <c r="M2486" i="127"/>
  <c r="M299" i="127"/>
  <c r="L2913" i="127"/>
  <c r="L2931" i="127"/>
  <c r="L2587" i="127"/>
  <c r="L2232" i="127"/>
  <c r="M2610" i="127"/>
  <c r="M2823" i="127"/>
  <c r="L2039" i="127"/>
  <c r="L619" i="127"/>
  <c r="M2594" i="127"/>
  <c r="L2530" i="127"/>
  <c r="M2454" i="127"/>
  <c r="L3010" i="127"/>
  <c r="L682" i="127"/>
  <c r="M2515" i="127"/>
  <c r="M2353" i="127"/>
  <c r="M2978" i="127"/>
  <c r="L2865" i="127"/>
  <c r="L1402" i="127"/>
  <c r="M1377" i="127"/>
  <c r="L2944" i="127"/>
  <c r="L2382" i="127"/>
  <c r="M2101" i="127"/>
  <c r="M2148" i="127"/>
  <c r="M1609" i="127"/>
  <c r="M2677" i="127"/>
  <c r="L2228" i="127"/>
  <c r="M1593" i="127"/>
  <c r="L2879" i="127"/>
  <c r="L2531" i="127"/>
  <c r="L688" i="127"/>
  <c r="L350" i="127"/>
  <c r="L2357" i="127"/>
  <c r="L1940" i="127"/>
  <c r="L2552" i="127"/>
  <c r="L231" i="127"/>
  <c r="M2909" i="127"/>
  <c r="L2263" i="127"/>
  <c r="M1784" i="127"/>
  <c r="L2709" i="127"/>
  <c r="L2584" i="127"/>
  <c r="L2810" i="127"/>
  <c r="M2558" i="127"/>
  <c r="L2293" i="127"/>
  <c r="M1171" i="127"/>
  <c r="M848" i="127"/>
  <c r="M1292" i="127"/>
  <c r="L709" i="127"/>
  <c r="L1048" i="127"/>
  <c r="L280" i="127"/>
  <c r="M1601" i="127"/>
  <c r="M940" i="127"/>
  <c r="M2118" i="127"/>
  <c r="L653" i="127"/>
  <c r="L1080" i="127"/>
  <c r="L2058" i="127"/>
  <c r="L1106" i="127"/>
  <c r="M2113" i="127"/>
  <c r="M993" i="127"/>
  <c r="L3003" i="127"/>
  <c r="L2710" i="127"/>
  <c r="M1736" i="127"/>
  <c r="M1120" i="127"/>
  <c r="L415" i="127"/>
  <c r="M696" i="127"/>
  <c r="L310" i="127"/>
  <c r="M686" i="127"/>
  <c r="M2940" i="127"/>
  <c r="L2733" i="127"/>
  <c r="L674" i="127"/>
  <c r="M2047" i="127"/>
  <c r="M1434" i="127"/>
  <c r="L1834" i="127"/>
  <c r="M1752" i="127"/>
  <c r="L1096" i="127"/>
  <c r="M2835" i="127"/>
  <c r="M720" i="127"/>
  <c r="M1075" i="127"/>
  <c r="M241" i="127"/>
  <c r="L1069" i="127"/>
  <c r="L1145" i="127"/>
  <c r="M1225" i="127"/>
  <c r="L3042" i="127"/>
  <c r="M1930" i="127"/>
  <c r="M3001" i="127"/>
  <c r="M2086" i="127"/>
  <c r="L2253" i="127"/>
  <c r="L1335" i="127"/>
  <c r="L2959" i="127"/>
  <c r="M378" i="127"/>
  <c r="M2220" i="127"/>
  <c r="M662" i="127"/>
  <c r="M353" i="127"/>
  <c r="L2551" i="127"/>
  <c r="M2648" i="127"/>
  <c r="M2462" i="127"/>
  <c r="M659" i="127"/>
  <c r="M1868" i="127"/>
  <c r="M783" i="127"/>
  <c r="M1154" i="127"/>
  <c r="L805" i="127"/>
  <c r="L1298" i="127"/>
  <c r="L2163" i="127"/>
  <c r="L2135" i="127"/>
  <c r="L2653" i="127"/>
  <c r="M2357" i="127"/>
  <c r="L2320" i="127"/>
  <c r="M1702" i="127"/>
  <c r="M976" i="127"/>
  <c r="M643" i="127"/>
  <c r="M615" i="127"/>
  <c r="L921" i="127"/>
  <c r="L1281" i="127"/>
  <c r="L2702" i="127"/>
  <c r="M790" i="127"/>
  <c r="L2435" i="127"/>
  <c r="L2033" i="127"/>
  <c r="M2803" i="127"/>
  <c r="M2490" i="127"/>
  <c r="M2897" i="127"/>
  <c r="L2769" i="127"/>
  <c r="L2381" i="127"/>
  <c r="L2149" i="127"/>
  <c r="M469" i="127"/>
  <c r="M2772" i="127"/>
  <c r="L2421" i="127"/>
  <c r="M1949" i="127"/>
  <c r="L2676" i="127"/>
  <c r="M2219" i="127"/>
  <c r="M1885" i="127"/>
  <c r="M2997" i="127"/>
  <c r="M2623" i="127"/>
  <c r="M2423" i="127"/>
  <c r="M2877" i="127"/>
  <c r="L2817" i="127"/>
  <c r="L2094" i="127"/>
  <c r="L1334" i="127"/>
  <c r="L2068" i="127"/>
  <c r="M2376" i="127"/>
  <c r="M2696" i="127"/>
  <c r="M1935" i="127"/>
  <c r="M828" i="127"/>
  <c r="M2680" i="127"/>
  <c r="L2304" i="127"/>
  <c r="L1833" i="127"/>
  <c r="L2973" i="127"/>
  <c r="M1988" i="127"/>
  <c r="M1812" i="127"/>
  <c r="M2290" i="127"/>
  <c r="L2950" i="127"/>
  <c r="M2828" i="127"/>
  <c r="M1581" i="127"/>
  <c r="M403" i="127"/>
  <c r="L386" i="127"/>
  <c r="M794" i="127"/>
  <c r="L434" i="127"/>
  <c r="L1591" i="127"/>
  <c r="M1623" i="127"/>
  <c r="M905" i="127"/>
  <c r="L1809" i="127"/>
  <c r="M2497" i="127"/>
  <c r="L1753" i="127"/>
  <c r="M653" i="127"/>
  <c r="L1130" i="127"/>
  <c r="L447" i="127"/>
  <c r="L2325" i="127"/>
  <c r="L1762" i="127"/>
  <c r="L1636" i="127"/>
  <c r="M2860" i="127"/>
  <c r="M1441" i="127"/>
  <c r="M2242" i="127"/>
  <c r="M1783" i="127"/>
  <c r="M1149" i="127"/>
  <c r="M1235" i="127"/>
  <c r="L1153" i="127"/>
  <c r="M2630" i="127"/>
  <c r="M16" i="127"/>
  <c r="L1865" i="127"/>
  <c r="L2389" i="127"/>
  <c r="L2371" i="127"/>
  <c r="L2398" i="127"/>
  <c r="L1331" i="127"/>
  <c r="M485" i="127"/>
  <c r="L813" i="127"/>
  <c r="L2397" i="127"/>
  <c r="M1161" i="127"/>
  <c r="L1662" i="127"/>
  <c r="L1393" i="127"/>
  <c r="M1716" i="127"/>
  <c r="M1692" i="127"/>
  <c r="L2591" i="127"/>
  <c r="L1118" i="127"/>
  <c r="L1853" i="127"/>
  <c r="L2884" i="127"/>
  <c r="M8" i="127"/>
  <c r="L990" i="127"/>
  <c r="M1082" i="127"/>
  <c r="L2066" i="127"/>
  <c r="L768" i="127"/>
  <c r="M2291" i="127"/>
  <c r="L1716" i="127"/>
  <c r="M2090" i="127"/>
  <c r="L2907" i="127"/>
  <c r="L870" i="127"/>
  <c r="L2442" i="127"/>
  <c r="M1128" i="127"/>
  <c r="M1663" i="127"/>
  <c r="L139" i="127"/>
  <c r="L1892" i="127"/>
  <c r="M1876" i="127"/>
  <c r="L2681" i="127"/>
  <c r="L1916" i="127"/>
  <c r="L2240" i="127"/>
  <c r="M3034" i="127"/>
  <c r="M165" i="127"/>
  <c r="M1597" i="127"/>
  <c r="L696" i="127"/>
  <c r="L2453" i="127"/>
  <c r="L906" i="127"/>
  <c r="M2366" i="127"/>
  <c r="M2913" i="127"/>
  <c r="M2272" i="127"/>
  <c r="L2968" i="127"/>
  <c r="L2620" i="127"/>
  <c r="M2756" i="127"/>
  <c r="L2437" i="127"/>
  <c r="L2327" i="127"/>
  <c r="M1916" i="127"/>
  <c r="M93" i="127"/>
  <c r="L2685" i="127"/>
  <c r="M2304" i="127"/>
  <c r="L2937" i="127"/>
  <c r="L2873" i="127"/>
  <c r="L2784" i="127"/>
  <c r="L1885" i="127"/>
  <c r="M2446" i="127"/>
  <c r="L2583" i="127"/>
  <c r="L2157" i="127"/>
  <c r="L2560" i="127"/>
  <c r="M2844" i="127"/>
  <c r="M1893" i="127"/>
  <c r="M909" i="127"/>
  <c r="L2756" i="127"/>
  <c r="L2477" i="127"/>
  <c r="L2696" i="127"/>
  <c r="L1838" i="127"/>
  <c r="L443" i="127"/>
  <c r="M2542" i="127"/>
  <c r="L2388" i="127"/>
  <c r="M2983" i="127"/>
  <c r="M2886" i="127"/>
  <c r="M1490" i="127"/>
  <c r="L1702" i="127"/>
  <c r="L2952" i="127"/>
  <c r="L2413" i="127"/>
  <c r="M2869" i="127"/>
  <c r="M2061" i="127"/>
  <c r="L822" i="127"/>
  <c r="M2676" i="127"/>
  <c r="L2261" i="127"/>
  <c r="L1249" i="127"/>
  <c r="L2886" i="127"/>
  <c r="L2547" i="127"/>
  <c r="M840" i="127"/>
  <c r="L746" i="127"/>
  <c r="M849" i="127"/>
  <c r="M2753" i="127"/>
  <c r="M2401" i="127"/>
  <c r="L98" i="127"/>
  <c r="L2934" i="127"/>
  <c r="M2154" i="127"/>
  <c r="L1786" i="127"/>
  <c r="M2698" i="127"/>
  <c r="M2641" i="127"/>
  <c r="M2856" i="127"/>
  <c r="L2491" i="127"/>
  <c r="L1058" i="127"/>
  <c r="M2645" i="127"/>
  <c r="L2396" i="127"/>
  <c r="L2288" i="127"/>
  <c r="L2996" i="127"/>
  <c r="M2071" i="127"/>
  <c r="M1944" i="127"/>
  <c r="L2114" i="127"/>
  <c r="M2531" i="127"/>
  <c r="M2199" i="127"/>
  <c r="M1524" i="127"/>
  <c r="L296" i="127"/>
  <c r="M752" i="127"/>
  <c r="M456" i="127"/>
  <c r="L95" i="127"/>
  <c r="M10" i="127"/>
  <c r="M339" i="127"/>
  <c r="M2688" i="127"/>
  <c r="M1649" i="127"/>
  <c r="L1135" i="127"/>
  <c r="M1152" i="127"/>
  <c r="L2443" i="127"/>
  <c r="M2563" i="127"/>
  <c r="L2180" i="127"/>
  <c r="L838" i="127"/>
  <c r="L155" i="127"/>
  <c r="M504" i="127"/>
  <c r="M2656" i="127"/>
  <c r="L318" i="127"/>
  <c r="M2322" i="127"/>
  <c r="M354" i="127"/>
  <c r="M20" i="127"/>
  <c r="M58" i="127"/>
  <c r="M1457" i="127"/>
  <c r="L1289" i="127"/>
  <c r="L993" i="127"/>
  <c r="L1019" i="127"/>
  <c r="L970" i="127"/>
  <c r="M1500" i="127"/>
  <c r="L2945" i="127"/>
  <c r="L1943" i="127"/>
  <c r="L2204" i="127"/>
  <c r="L1279" i="127"/>
  <c r="L2832" i="127"/>
  <c r="L523" i="127"/>
  <c r="M2066" i="127"/>
  <c r="M385" i="127"/>
  <c r="L2208" i="127"/>
  <c r="L2349" i="127"/>
  <c r="M985" i="127"/>
  <c r="M2385" i="127"/>
  <c r="M2499" i="127"/>
  <c r="L755" i="127"/>
  <c r="L391" i="127"/>
  <c r="M2266" i="127"/>
  <c r="L1033" i="127"/>
  <c r="L2706" i="127"/>
  <c r="L1074" i="127"/>
  <c r="M2736" i="127"/>
  <c r="M1729" i="127"/>
  <c r="L2644" i="127"/>
  <c r="L2891" i="127"/>
  <c r="L1182" i="127"/>
  <c r="L3025" i="127"/>
  <c r="L331" i="127"/>
  <c r="L2192" i="127"/>
  <c r="L626" i="127"/>
  <c r="M904" i="127"/>
  <c r="M2578" i="127"/>
  <c r="M442" i="127"/>
  <c r="M2478" i="127"/>
  <c r="M2783" i="127"/>
  <c r="L1351" i="127"/>
  <c r="M749" i="127"/>
  <c r="L2520" i="127"/>
  <c r="L1063" i="127"/>
  <c r="L2755" i="127"/>
  <c r="L1295" i="127"/>
  <c r="L2887" i="127"/>
  <c r="L1977" i="127"/>
  <c r="M2750" i="127"/>
  <c r="L1829" i="127"/>
  <c r="M2287" i="127"/>
  <c r="L2155" i="127"/>
  <c r="L2051" i="127"/>
  <c r="L2654" i="127"/>
  <c r="L2614" i="127"/>
  <c r="L2260" i="127"/>
  <c r="L2699" i="127"/>
  <c r="M2884" i="127"/>
  <c r="M1938" i="127"/>
  <c r="L720" i="127"/>
  <c r="L2374" i="127"/>
  <c r="L2757" i="127"/>
  <c r="M2106" i="127"/>
  <c r="M2004" i="127"/>
  <c r="M2816" i="127"/>
  <c r="M1760" i="127"/>
  <c r="M581" i="127"/>
  <c r="M2481" i="127"/>
  <c r="L2366" i="127"/>
  <c r="M2007" i="127"/>
  <c r="M2952" i="127"/>
  <c r="L330" i="127"/>
  <c r="M2557" i="127"/>
  <c r="L2229" i="127"/>
  <c r="M2907" i="127"/>
  <c r="L2768" i="127"/>
  <c r="L58" i="127"/>
  <c r="L1430" i="127"/>
  <c r="L2860" i="127"/>
  <c r="M2283" i="127"/>
  <c r="M1777" i="127"/>
  <c r="L2881" i="127"/>
  <c r="M1062" i="127"/>
  <c r="M2569" i="127"/>
  <c r="L2119" i="127"/>
  <c r="L725" i="127"/>
  <c r="L2725" i="127"/>
  <c r="M2438" i="127"/>
  <c r="M707" i="127"/>
  <c r="L3007" i="127"/>
  <c r="M2212" i="127"/>
  <c r="M1928" i="127"/>
  <c r="L2280" i="127"/>
  <c r="M106" i="127"/>
  <c r="L2761" i="127"/>
  <c r="M1800" i="127"/>
  <c r="M1529" i="127"/>
  <c r="L2617" i="127"/>
  <c r="L2535" i="127"/>
  <c r="L2848" i="127"/>
  <c r="M1452" i="127"/>
  <c r="L2213" i="127"/>
  <c r="L1961" i="127"/>
  <c r="M2392" i="127"/>
  <c r="M2223" i="127"/>
  <c r="L2926" i="127"/>
  <c r="M1919" i="127"/>
  <c r="M2039" i="127"/>
  <c r="M3013" i="127"/>
  <c r="M2445" i="127"/>
  <c r="M2122" i="127"/>
  <c r="L3028" i="127"/>
  <c r="M2727" i="127"/>
  <c r="M3021" i="127"/>
  <c r="L1801" i="127"/>
  <c r="M2885" i="127"/>
  <c r="L2328" i="127"/>
  <c r="L1898" i="127"/>
  <c r="L2974" i="127"/>
  <c r="L2598" i="127"/>
  <c r="L1635" i="127"/>
  <c r="M202" i="127"/>
  <c r="L1015" i="127"/>
  <c r="M1197" i="127"/>
  <c r="M162" i="127"/>
  <c r="L472" i="127"/>
  <c r="L1455" i="127"/>
  <c r="L125" i="127"/>
  <c r="M1381" i="127"/>
  <c r="M78" i="127"/>
  <c r="L2599" i="127"/>
  <c r="L1559" i="127"/>
  <c r="M1094" i="127"/>
  <c r="M1131" i="127"/>
  <c r="L41" i="127"/>
  <c r="M2398" i="127"/>
  <c r="L2031" i="127"/>
  <c r="M2545" i="127"/>
  <c r="L2324" i="127"/>
  <c r="L2084" i="127"/>
  <c r="M1219" i="127"/>
  <c r="M1209" i="127"/>
  <c r="M1050" i="127"/>
  <c r="M1153" i="127"/>
  <c r="L1330" i="127"/>
  <c r="L1633" i="127"/>
  <c r="L1828" i="127"/>
  <c r="M678" i="127"/>
  <c r="L635" i="127"/>
  <c r="M2988" i="127"/>
  <c r="L1042" i="127"/>
  <c r="M1789" i="127"/>
  <c r="L2721" i="127"/>
  <c r="M2015" i="127"/>
  <c r="L629" i="127"/>
  <c r="M667" i="127"/>
  <c r="M1941" i="127"/>
  <c r="M957" i="127"/>
  <c r="L2193" i="127"/>
  <c r="M3037" i="127"/>
  <c r="L1969" i="127"/>
  <c r="L2793" i="127"/>
  <c r="M555" i="127"/>
  <c r="M2204" i="127"/>
  <c r="M936" i="127"/>
  <c r="L2745" i="127"/>
  <c r="L1450" i="127"/>
  <c r="M1820" i="127"/>
  <c r="M1757" i="127"/>
  <c r="L2821" i="127"/>
  <c r="L2874" i="127"/>
  <c r="L2631" i="127"/>
  <c r="M2246" i="127"/>
  <c r="M92" i="127"/>
  <c r="L1102" i="127"/>
  <c r="M944" i="127"/>
  <c r="M2349" i="127"/>
  <c r="L741" i="127"/>
  <c r="M2301" i="127"/>
  <c r="M2570" i="127"/>
  <c r="L2220" i="127"/>
  <c r="L2941" i="127"/>
  <c r="L2200" i="127"/>
  <c r="L428" i="127"/>
  <c r="M1241" i="127"/>
  <c r="L2929" i="127"/>
  <c r="L1736" i="127"/>
  <c r="M2740" i="127"/>
  <c r="M1954" i="127"/>
  <c r="M1014" i="127"/>
  <c r="L1938" i="127"/>
  <c r="M801" i="127"/>
  <c r="L2636" i="127"/>
  <c r="M2037" i="127"/>
  <c r="L527" i="127"/>
  <c r="L2411" i="127"/>
  <c r="L2300" i="127"/>
  <c r="L2201" i="127"/>
  <c r="M2693" i="127"/>
  <c r="L1772" i="127"/>
  <c r="L238" i="127"/>
  <c r="M2534" i="127"/>
  <c r="M2461" i="127"/>
  <c r="M2018" i="127"/>
  <c r="M1321" i="127"/>
  <c r="M2725" i="127"/>
  <c r="L1575" i="127"/>
  <c r="L500" i="127"/>
  <c r="M2638" i="127"/>
  <c r="M2381" i="127"/>
  <c r="M3014" i="127"/>
  <c r="L2882" i="127"/>
  <c r="M1373" i="127"/>
  <c r="L1442" i="127"/>
  <c r="M2191" i="127"/>
  <c r="L2905" i="127"/>
  <c r="M2735" i="127"/>
  <c r="M2251" i="127"/>
  <c r="M1001" i="127"/>
  <c r="L2712" i="127"/>
  <c r="L2257" i="127"/>
  <c r="L1134" i="127"/>
  <c r="M2883" i="127"/>
  <c r="L2347" i="127"/>
  <c r="L2009" i="127"/>
  <c r="L2177" i="127"/>
  <c r="L63" i="127"/>
  <c r="M2743" i="127"/>
  <c r="L2662" i="127"/>
  <c r="L323" i="127"/>
  <c r="L2922" i="127"/>
  <c r="M2155" i="127"/>
  <c r="L1825" i="127"/>
  <c r="L2704" i="127"/>
  <c r="M2673" i="127"/>
  <c r="M2905" i="127"/>
  <c r="L2118" i="127"/>
  <c r="L897" i="127"/>
  <c r="L2637" i="127"/>
  <c r="M2432" i="127"/>
  <c r="M2253" i="127"/>
  <c r="M3041" i="127"/>
  <c r="L2217" i="127"/>
  <c r="M1972" i="127"/>
  <c r="M2211" i="127"/>
  <c r="M2908" i="127"/>
  <c r="M2912" i="127"/>
  <c r="L1175" i="127"/>
  <c r="L1454" i="127"/>
  <c r="L2885" i="127"/>
  <c r="L2341" i="127"/>
  <c r="M1877" i="127"/>
  <c r="L2956" i="127"/>
  <c r="L2563" i="127"/>
  <c r="M1380" i="127"/>
  <c r="M73" i="127"/>
  <c r="L2877" i="127"/>
  <c r="M2485" i="127"/>
  <c r="M1413" i="127"/>
  <c r="L2863" i="127"/>
  <c r="M2502" i="127"/>
  <c r="L994" i="127"/>
  <c r="M1792" i="127"/>
  <c r="L2461" i="127"/>
  <c r="L2156" i="127"/>
  <c r="L2896" i="127"/>
  <c r="L2773" i="127"/>
  <c r="M2587" i="127"/>
  <c r="L1066" i="127"/>
  <c r="M454" i="127"/>
  <c r="L2368" i="127"/>
  <c r="M1765" i="127"/>
  <c r="M2891" i="127"/>
  <c r="M2739" i="127"/>
  <c r="M782" i="127"/>
  <c r="M779" i="127"/>
  <c r="M2708" i="127"/>
  <c r="M2264" i="127"/>
  <c r="L2729" i="127"/>
  <c r="L2574" i="127"/>
  <c r="M2601" i="127"/>
  <c r="L2050" i="127"/>
  <c r="M2390" i="127"/>
  <c r="M2904" i="127"/>
  <c r="L2802" i="127"/>
  <c r="M1852" i="127"/>
  <c r="L495" i="127"/>
  <c r="L2527" i="127"/>
  <c r="M2748" i="127"/>
  <c r="M2309" i="127"/>
  <c r="L2102" i="127"/>
  <c r="L802" i="127"/>
  <c r="L405" i="127"/>
  <c r="M1869" i="127"/>
  <c r="L106" i="127"/>
  <c r="L383" i="127"/>
  <c r="L1024" i="127"/>
  <c r="L242" i="127"/>
  <c r="M2924" i="127"/>
  <c r="M1735" i="127"/>
  <c r="L701" i="127"/>
  <c r="M29" i="127"/>
  <c r="M2553" i="127"/>
  <c r="L1545" i="127"/>
  <c r="L97" i="127"/>
  <c r="M1107" i="127"/>
  <c r="L544" i="127"/>
  <c r="M1530" i="127"/>
  <c r="M893" i="127"/>
  <c r="M680" i="127"/>
  <c r="M2307" i="127"/>
  <c r="L2805" i="127"/>
  <c r="M1687" i="127"/>
  <c r="M2150" i="127"/>
  <c r="M1708" i="127"/>
  <c r="M1234" i="127"/>
  <c r="L1282" i="127"/>
  <c r="M205" i="127"/>
  <c r="M178" i="127"/>
  <c r="M2093" i="127"/>
  <c r="M2374" i="127"/>
  <c r="M2416" i="127"/>
  <c r="L167" i="127"/>
  <c r="M630" i="127"/>
  <c r="M2188" i="127"/>
  <c r="L1189" i="127"/>
  <c r="L2600" i="127"/>
  <c r="M1291" i="127"/>
  <c r="L2692" i="127"/>
  <c r="L1723" i="127"/>
  <c r="M2615" i="127"/>
  <c r="M2737" i="127"/>
  <c r="L1337" i="127"/>
  <c r="M920" i="127"/>
  <c r="L1321" i="127"/>
  <c r="L3005" i="127"/>
  <c r="M149" i="127"/>
  <c r="M1793" i="127"/>
  <c r="M501" i="127"/>
  <c r="M2180" i="127"/>
  <c r="M2207" i="127"/>
  <c r="L2075" i="127"/>
  <c r="L910" i="127"/>
  <c r="M475" i="127"/>
  <c r="L2346" i="127"/>
  <c r="M1105" i="127"/>
  <c r="M2661" i="127"/>
  <c r="M1594" i="127"/>
  <c r="M2787" i="127"/>
  <c r="M1847" i="127"/>
  <c r="M2709" i="127"/>
  <c r="L3047" i="127"/>
  <c r="L1991" i="127"/>
  <c r="L1136" i="127"/>
  <c r="M1641" i="127"/>
  <c r="M1243" i="127"/>
  <c r="L402" i="127"/>
  <c r="M2070" i="127"/>
  <c r="L650" i="127"/>
  <c r="L2184" i="127"/>
  <c r="M2582" i="127"/>
  <c r="M2058" i="127"/>
  <c r="L3012" i="127"/>
  <c r="L2355" i="127"/>
  <c r="M1756" i="127"/>
  <c r="L3031" i="127"/>
  <c r="L2722" i="127"/>
  <c r="L1678" i="127"/>
  <c r="L170" i="127"/>
  <c r="L2652" i="127"/>
  <c r="M2501" i="127"/>
  <c r="M3022" i="127"/>
  <c r="L2902" i="127"/>
  <c r="L2693" i="127"/>
  <c r="L1594" i="127"/>
  <c r="L2544" i="127"/>
  <c r="M2489" i="127"/>
  <c r="L2225" i="127"/>
  <c r="M2973" i="127"/>
  <c r="M2790" i="127"/>
  <c r="M306" i="127"/>
  <c r="L1086" i="127"/>
  <c r="L2806" i="127"/>
  <c r="L2287" i="127"/>
  <c r="M2763" i="127"/>
  <c r="M3046" i="127"/>
  <c r="M230" i="127"/>
  <c r="M2620" i="127"/>
  <c r="L2176" i="127"/>
  <c r="L858" i="127"/>
  <c r="M2766" i="127"/>
  <c r="M2424" i="127"/>
  <c r="L467" i="127"/>
  <c r="M3025" i="127"/>
  <c r="L202" i="127"/>
  <c r="L2720" i="127"/>
  <c r="M2323" i="127"/>
  <c r="M2723" i="127"/>
  <c r="L2785" i="127"/>
  <c r="L1954" i="127"/>
  <c r="L1054" i="127"/>
  <c r="L2677" i="127"/>
  <c r="L2575" i="127"/>
  <c r="L2851" i="127"/>
  <c r="L1569" i="127"/>
  <c r="L790" i="127"/>
  <c r="M2622" i="127"/>
  <c r="L2404" i="127"/>
  <c r="M786" i="127"/>
  <c r="M2939" i="127"/>
  <c r="M1821" i="127"/>
  <c r="M1857" i="127"/>
  <c r="M3004" i="127"/>
  <c r="L2626" i="127"/>
  <c r="M2144" i="127"/>
  <c r="M3033" i="127"/>
  <c r="L1431" i="127"/>
  <c r="L2713" i="127"/>
  <c r="L2344" i="127"/>
  <c r="L1530" i="127"/>
  <c r="M2910" i="127"/>
  <c r="L2507" i="127"/>
  <c r="L1192" i="127"/>
  <c r="M1924" i="127"/>
  <c r="L2546" i="127"/>
  <c r="L2122" i="127"/>
  <c r="M1345" i="127"/>
  <c r="L2840" i="127"/>
  <c r="L2499" i="127"/>
  <c r="M861" i="127"/>
  <c r="L39" i="127"/>
  <c r="M2312" i="127"/>
  <c r="M1900" i="127"/>
  <c r="L2781" i="127"/>
  <c r="L2808" i="127"/>
  <c r="L1129" i="127"/>
  <c r="L418" i="127"/>
  <c r="L3020" i="127"/>
  <c r="M2343" i="127"/>
  <c r="M1996" i="127"/>
  <c r="L2888" i="127"/>
  <c r="M2577" i="127"/>
  <c r="M2990" i="127"/>
  <c r="M2864" i="127"/>
  <c r="L2394" i="127"/>
  <c r="M2110" i="127"/>
  <c r="M645" i="127"/>
  <c r="M1045" i="127"/>
  <c r="M2866" i="127"/>
  <c r="M2603" i="127"/>
  <c r="L3038" i="127"/>
  <c r="L2658" i="127"/>
  <c r="L1869" i="127"/>
  <c r="L1338" i="127"/>
  <c r="M953" i="127"/>
  <c r="L2559" i="127"/>
  <c r="L1320" i="127"/>
  <c r="L326" i="127"/>
  <c r="M506" i="127"/>
  <c r="M1053" i="127"/>
  <c r="L127" i="127"/>
  <c r="M1711" i="127"/>
  <c r="L1369" i="127"/>
  <c r="M1353" i="127"/>
  <c r="L1905" i="127"/>
  <c r="M1099" i="127"/>
  <c r="M1908" i="127"/>
  <c r="M1132" i="127"/>
  <c r="M1322" i="127"/>
  <c r="L1511" i="127"/>
  <c r="M1088" i="127"/>
  <c r="M127" i="127"/>
  <c r="L2748" i="127"/>
  <c r="L2272" i="127"/>
  <c r="M2406" i="127"/>
  <c r="M420" i="127"/>
  <c r="M1933" i="127"/>
  <c r="L2331" i="127"/>
  <c r="M2518" i="127"/>
  <c r="M2408" i="127"/>
  <c r="M2315" i="127"/>
  <c r="M1776" i="127"/>
  <c r="M507" i="127"/>
  <c r="M520" i="127"/>
  <c r="M2958" i="127"/>
  <c r="L2787" i="127"/>
  <c r="M2982" i="127"/>
  <c r="M2192" i="127"/>
  <c r="L765" i="127"/>
  <c r="L2762" i="127"/>
  <c r="M1635" i="127"/>
  <c r="M1538" i="127"/>
  <c r="M1700" i="127"/>
  <c r="L2312" i="127"/>
  <c r="M2827" i="127"/>
  <c r="L2103" i="127"/>
  <c r="M2057" i="127"/>
  <c r="M2405" i="127"/>
  <c r="L241" i="127"/>
  <c r="M2021" i="127"/>
  <c r="M2182" i="127"/>
  <c r="L515" i="127"/>
  <c r="L2339" i="127"/>
  <c r="M881" i="127"/>
  <c r="M2687" i="127"/>
  <c r="L2212" i="127"/>
  <c r="L2483" i="127"/>
  <c r="M2183" i="127"/>
  <c r="L1133" i="127"/>
  <c r="L2824" i="127"/>
  <c r="L1689" i="127"/>
  <c r="M2295" i="127"/>
  <c r="L1805" i="127"/>
  <c r="M3003" i="127"/>
  <c r="L3013" i="127"/>
  <c r="L36" i="127"/>
  <c r="M2514" i="127"/>
  <c r="L2576" i="127"/>
  <c r="M233" i="127"/>
  <c r="M2049" i="127"/>
  <c r="M2159" i="127"/>
  <c r="L763" i="127"/>
  <c r="L2647" i="127"/>
  <c r="M821" i="127"/>
  <c r="L2714" i="127"/>
  <c r="L90" i="127"/>
  <c r="M2701" i="127"/>
  <c r="L2041" i="127"/>
  <c r="M3017" i="127"/>
  <c r="L2667" i="127"/>
  <c r="M1394" i="127"/>
  <c r="M2937" i="127"/>
  <c r="L2592" i="127"/>
  <c r="L2248" i="127"/>
  <c r="M2954" i="127"/>
  <c r="L2889" i="127"/>
  <c r="M437" i="127"/>
  <c r="L1142" i="127"/>
  <c r="L2496" i="127"/>
  <c r="M2539" i="127"/>
  <c r="L1957" i="127"/>
  <c r="L2836" i="127"/>
  <c r="L2798" i="127"/>
  <c r="M2243" i="127"/>
  <c r="L1034" i="127"/>
  <c r="L2849" i="127"/>
  <c r="L2306" i="127"/>
  <c r="L1390" i="127"/>
  <c r="L2711" i="127"/>
  <c r="L179" i="127"/>
  <c r="M2480" i="127"/>
  <c r="L2110" i="127"/>
  <c r="M243" i="127"/>
  <c r="L2689" i="127"/>
  <c r="L2429" i="127"/>
  <c r="L417" i="127"/>
  <c r="L2957" i="127"/>
  <c r="M2311" i="127"/>
  <c r="M1888" i="127"/>
  <c r="L2279" i="127"/>
  <c r="M2684" i="127"/>
  <c r="L2800" i="127"/>
  <c r="M2097" i="127"/>
  <c r="M1005" i="127"/>
  <c r="M2616" i="127"/>
  <c r="M2470" i="127"/>
  <c r="M2293" i="127"/>
  <c r="L3022" i="127"/>
  <c r="L1877" i="127"/>
  <c r="M2089" i="127"/>
  <c r="L2373" i="127"/>
  <c r="L3044" i="127"/>
  <c r="L2912" i="127"/>
  <c r="M1667" i="127"/>
  <c r="M1469" i="127"/>
  <c r="L2940" i="127"/>
  <c r="L2406" i="127"/>
  <c r="M2073" i="127"/>
  <c r="M2977" i="127"/>
  <c r="L2670" i="127"/>
  <c r="M2647" i="127"/>
  <c r="L2301" i="127"/>
  <c r="M1493" i="127"/>
  <c r="L2859" i="127"/>
  <c r="L2515" i="127"/>
  <c r="M989" i="127"/>
  <c r="M302" i="127"/>
  <c r="L2333" i="127"/>
  <c r="M2079" i="127"/>
  <c r="M2800" i="127"/>
  <c r="M2761" i="127"/>
  <c r="L2494" i="127"/>
  <c r="L989" i="127"/>
  <c r="M3012" i="127"/>
  <c r="M2163" i="127"/>
  <c r="M2020" i="127"/>
  <c r="L2732" i="127"/>
  <c r="M2602" i="127"/>
  <c r="L2963" i="127"/>
  <c r="L2955" i="127"/>
  <c r="M2574" i="127"/>
  <c r="L2233" i="127"/>
  <c r="M1991" i="127"/>
  <c r="M2825" i="127"/>
  <c r="M2547" i="127"/>
  <c r="M2842" i="127"/>
  <c r="M2617" i="127"/>
  <c r="M2282" i="127"/>
  <c r="M2062" i="127"/>
  <c r="L42" i="127"/>
  <c r="M2670" i="127"/>
  <c r="L2322" i="127"/>
  <c r="M763" i="127"/>
  <c r="L2314" i="127"/>
  <c r="L2025" i="127"/>
  <c r="L1410" i="127"/>
  <c r="M107" i="127"/>
  <c r="M2422" i="127"/>
  <c r="L2512" i="127"/>
  <c r="L1925" i="127"/>
  <c r="L2997" i="127"/>
  <c r="M2795" i="127"/>
  <c r="L2801" i="127"/>
  <c r="M2346" i="127"/>
  <c r="L110" i="127"/>
  <c r="L1889" i="127"/>
  <c r="L3018" i="127"/>
  <c r="L1386" i="127"/>
  <c r="M1769" i="127"/>
  <c r="M889" i="127"/>
  <c r="L1983" i="127"/>
  <c r="M1221" i="127"/>
  <c r="M1896" i="127"/>
  <c r="M1909" i="127"/>
  <c r="L2657" i="127"/>
  <c r="M1248" i="127"/>
  <c r="M2653" i="127"/>
  <c r="L2603" i="127"/>
  <c r="L2862" i="127"/>
  <c r="L2813" i="127"/>
  <c r="L2539" i="127"/>
  <c r="L2774" i="127"/>
  <c r="L2169" i="127"/>
  <c r="M2851" i="127"/>
  <c r="M2609" i="127"/>
  <c r="M1860" i="127"/>
  <c r="L1721" i="127"/>
  <c r="M2555" i="127"/>
  <c r="L1141" i="127"/>
  <c r="M1920" i="127"/>
  <c r="L2126" i="127"/>
  <c r="L359" i="127"/>
  <c r="L83" i="127"/>
  <c r="M2612" i="127"/>
  <c r="M1872" i="127"/>
  <c r="L2387" i="127"/>
  <c r="M2342" i="127"/>
  <c r="M1824" i="127"/>
  <c r="L930" i="127"/>
  <c r="L2641" i="127"/>
  <c r="M2373" i="127"/>
  <c r="M2010" i="127"/>
  <c r="L2241" i="127"/>
  <c r="M2959" i="127"/>
  <c r="M2151" i="127"/>
  <c r="M3031" i="127"/>
  <c r="L2814" i="127"/>
  <c r="M2804" i="127"/>
  <c r="L2504" i="127"/>
  <c r="L2694" i="127"/>
  <c r="L2686" i="127"/>
  <c r="L2871" i="127"/>
  <c r="M174" i="127"/>
  <c r="L262" i="127"/>
  <c r="M1505" i="127"/>
  <c r="M2796" i="127"/>
  <c r="M1596" i="127"/>
  <c r="M1217" i="127"/>
  <c r="M1545" i="127"/>
  <c r="L312" i="127"/>
  <c r="L390" i="127"/>
  <c r="L1473" i="127"/>
  <c r="M2712" i="127"/>
  <c r="L2052" i="127"/>
  <c r="M2393" i="127"/>
  <c r="M2028" i="127"/>
  <c r="M2950" i="127"/>
  <c r="L2642" i="127"/>
  <c r="L2792" i="127"/>
  <c r="L2523" i="127"/>
  <c r="L2843" i="127"/>
  <c r="L2148" i="127"/>
  <c r="M2969" i="127"/>
  <c r="M2477" i="127"/>
  <c r="L3002" i="127"/>
  <c r="L1914" i="127"/>
  <c r="L2467" i="127"/>
  <c r="L2618" i="127"/>
  <c r="M2187" i="127"/>
  <c r="M1741" i="127"/>
  <c r="L352" i="127"/>
  <c r="L2542" i="127"/>
  <c r="M2102" i="127"/>
  <c r="M2893" i="127"/>
  <c r="L2519" i="127"/>
  <c r="M2355" i="127"/>
  <c r="M2352" i="127"/>
  <c r="M2780" i="127"/>
  <c r="M2613" i="127"/>
  <c r="M2705" i="127"/>
  <c r="L2607" i="127"/>
  <c r="L2690" i="127"/>
  <c r="M619" i="127"/>
  <c r="M2224" i="127"/>
  <c r="L1375" i="127"/>
  <c r="M2871" i="127"/>
  <c r="L2486" i="127"/>
  <c r="L3026" i="127"/>
  <c r="L1018" i="127"/>
  <c r="L794" i="127"/>
  <c r="M1076" i="127"/>
  <c r="M2414" i="127"/>
  <c r="M2358" i="127"/>
  <c r="L2918" i="127"/>
  <c r="M1892" i="127"/>
  <c r="M2126" i="127"/>
  <c r="M1227" i="127"/>
  <c r="L2054" i="127"/>
  <c r="M2339" i="127"/>
  <c r="M997" i="127"/>
  <c r="L2744" i="127"/>
  <c r="L538" i="127"/>
  <c r="L2285" i="127"/>
  <c r="M1936" i="127"/>
  <c r="M2360" i="127"/>
  <c r="M2050" i="127"/>
  <c r="L2043" i="127"/>
  <c r="L2639" i="127"/>
  <c r="L2778" i="127"/>
  <c r="L2998" i="127"/>
  <c r="L1893" i="127"/>
  <c r="M2510" i="127"/>
  <c r="M3045" i="127"/>
  <c r="L2060" i="127"/>
  <c r="L2566" i="127"/>
  <c r="L2426" i="127"/>
  <c r="M1999" i="127"/>
  <c r="L1766" i="127"/>
  <c r="L2738" i="127"/>
  <c r="L2145" i="127"/>
  <c r="L2970" i="127"/>
  <c r="M2625" i="127"/>
  <c r="M1952" i="127"/>
  <c r="M2984" i="127"/>
  <c r="M2933" i="127"/>
  <c r="L247" i="127"/>
  <c r="L2558" i="127"/>
  <c r="L3046" i="127"/>
  <c r="L942" i="127"/>
  <c r="L2550" i="127"/>
  <c r="L2668" i="127"/>
  <c r="L613" i="127"/>
  <c r="L1975" i="127"/>
  <c r="L1881" i="127"/>
  <c r="L2196" i="127"/>
  <c r="M231" i="127"/>
  <c r="L2893" i="127"/>
  <c r="M1589" i="127"/>
  <c r="L29" i="127"/>
  <c r="L831" i="127"/>
  <c r="L362" i="127"/>
  <c r="M2483" i="127"/>
  <c r="L424" i="127"/>
  <c r="M2384" i="127"/>
  <c r="M2098" i="127"/>
  <c r="L2811" i="127"/>
  <c r="M2916" i="127"/>
  <c r="M2598" i="127"/>
  <c r="L1769" i="127"/>
  <c r="L2856" i="127"/>
  <c r="M2391" i="127"/>
  <c r="L1378" i="127"/>
  <c r="M2579" i="127"/>
  <c r="M1997" i="127"/>
  <c r="M2915" i="127"/>
  <c r="L2292" i="127"/>
  <c r="M2752" i="127"/>
  <c r="M2764" i="127"/>
  <c r="M2367" i="127"/>
  <c r="M1684" i="127"/>
  <c r="L2555" i="127"/>
  <c r="M2945" i="127"/>
  <c r="L2445" i="127"/>
  <c r="M2109" i="127"/>
  <c r="L3035" i="127"/>
  <c r="L2703" i="127"/>
  <c r="L2469" i="127"/>
  <c r="L2995" i="127"/>
  <c r="M2506" i="127"/>
  <c r="M2400" i="127"/>
  <c r="L2526" i="127"/>
  <c r="M2260" i="127"/>
  <c r="L642" i="127"/>
  <c r="L1841" i="127"/>
  <c r="M2820" i="127"/>
  <c r="L2071" i="127"/>
  <c r="M2985" i="127"/>
  <c r="M2195" i="127"/>
  <c r="M2972" i="127"/>
  <c r="L2466" i="127"/>
  <c r="M1148" i="127"/>
  <c r="L2780" i="127"/>
  <c r="L2518" i="127"/>
  <c r="M1660" i="127"/>
  <c r="L1668" i="127"/>
  <c r="M1647" i="127"/>
  <c r="L1008" i="127"/>
  <c r="M2034" i="127"/>
  <c r="M1569" i="127"/>
  <c r="L2078" i="127"/>
  <c r="M2805" i="127"/>
  <c r="M2530" i="127"/>
  <c r="M1986" i="127"/>
  <c r="M158" i="127"/>
  <c r="L1692" i="127"/>
  <c r="M2200" i="127"/>
  <c r="L498" i="127"/>
  <c r="L2878" i="127"/>
  <c r="M1019" i="127"/>
  <c r="L1022" i="127"/>
  <c r="L1874" i="127"/>
  <c r="L2673" i="127"/>
  <c r="L2634" i="127"/>
  <c r="L2106" i="127"/>
  <c r="M2797" i="127"/>
  <c r="L2434" i="127"/>
  <c r="L1566" i="127"/>
  <c r="M3047" i="127"/>
  <c r="M2989" i="127"/>
  <c r="L2451" i="127"/>
  <c r="M2146" i="127"/>
  <c r="M366" i="127"/>
  <c r="L2737" i="127"/>
  <c r="L1422" i="127"/>
  <c r="M150" i="127"/>
  <c r="M2669" i="127"/>
  <c r="M2259" i="127"/>
  <c r="M2732" i="127"/>
  <c r="M2338" i="127"/>
  <c r="M3049" i="127"/>
  <c r="L974" i="127"/>
  <c r="M2792" i="127"/>
  <c r="L1399" i="127"/>
  <c r="M2686" i="127"/>
  <c r="L1601" i="127"/>
  <c r="M2929" i="127"/>
  <c r="M1449" i="127"/>
  <c r="L1734" i="127"/>
  <c r="M1284" i="127"/>
  <c r="L2427" i="127"/>
  <c r="M452" i="127"/>
  <c r="L387" i="127"/>
  <c r="M1433" i="127"/>
  <c r="L1128" i="127"/>
  <c r="M2523" i="127"/>
  <c r="L2909" i="127"/>
  <c r="M2697" i="127"/>
  <c r="M2550" i="127"/>
  <c r="L1230" i="127"/>
  <c r="L2498" i="127"/>
  <c r="L1773" i="127"/>
  <c r="M3039" i="127"/>
  <c r="L1686" i="127"/>
  <c r="M2280" i="127"/>
  <c r="L437" i="127"/>
  <c r="M2776" i="127"/>
  <c r="L2894" i="127"/>
  <c r="L2363" i="127"/>
  <c r="L1935" i="127"/>
  <c r="M949" i="127"/>
  <c r="L2070" i="127"/>
  <c r="M397" i="127"/>
  <c r="M2996" i="127"/>
  <c r="M1853" i="127"/>
  <c r="M1232" i="127"/>
  <c r="M3042" i="127"/>
  <c r="M2745" i="127"/>
  <c r="M2279" i="127"/>
  <c r="L506" i="127"/>
  <c r="M2369" i="127"/>
  <c r="L1474" i="127"/>
  <c r="L2138" i="127"/>
  <c r="M1801" i="127"/>
  <c r="M2666" i="127"/>
  <c r="M2843" i="127"/>
  <c r="M2968" i="127"/>
  <c r="L2402" i="127"/>
  <c r="M363" i="127"/>
  <c r="M2509" i="127"/>
  <c r="M2525" i="127"/>
  <c r="L2403" i="127"/>
  <c r="L1229" i="127"/>
  <c r="M1517" i="127"/>
  <c r="L929" i="127"/>
  <c r="M1332" i="127"/>
  <c r="M3050" i="127"/>
  <c r="L1993" i="127"/>
  <c r="M1187" i="127"/>
  <c r="L264" i="127"/>
  <c r="L3051" i="127"/>
  <c r="L2372" i="127"/>
  <c r="L2682" i="127"/>
  <c r="L3036" i="127"/>
  <c r="M2082" i="127"/>
  <c r="M2646" i="127"/>
  <c r="L1313" i="127"/>
  <c r="M2946" i="127"/>
  <c r="M1034" i="127"/>
  <c r="M3030" i="127"/>
  <c r="L2502" i="127"/>
  <c r="L2571" i="127"/>
  <c r="L2164" i="127"/>
  <c r="M1805" i="127"/>
  <c r="L1495" i="127"/>
  <c r="L2980" i="127"/>
  <c r="L1945" i="127"/>
  <c r="L2750" i="127"/>
  <c r="M2147" i="127"/>
  <c r="M1740" i="127"/>
  <c r="L3019" i="127"/>
  <c r="L2082" i="127"/>
  <c r="M1442" i="127"/>
  <c r="M2208" i="127"/>
  <c r="M2765" i="127"/>
  <c r="M2368" i="127"/>
  <c r="L2152" i="127"/>
  <c r="M2429" i="127"/>
  <c r="M2678" i="127"/>
  <c r="M2507" i="127"/>
  <c r="L1897" i="127"/>
  <c r="L2390" i="127"/>
  <c r="L2017" i="127"/>
  <c r="M2947" i="127"/>
  <c r="M2621" i="127"/>
  <c r="L2942" i="127"/>
  <c r="L530" i="127"/>
  <c r="M3029" i="127"/>
  <c r="M2320" i="127"/>
  <c r="M640" i="127"/>
  <c r="M1378" i="127"/>
  <c r="L2474" i="127"/>
  <c r="L2510" i="127"/>
  <c r="M2554" i="127"/>
  <c r="M694" i="127"/>
  <c r="L2734" i="127"/>
  <c r="M2932" i="127"/>
  <c r="M136" i="127"/>
  <c r="M2716" i="127"/>
  <c r="L1246" i="127"/>
  <c r="L159" i="127"/>
  <c r="M2345" i="127"/>
  <c r="L1478" i="127"/>
  <c r="M2724" i="127"/>
  <c r="M1764" i="127"/>
  <c r="L1367" i="127"/>
  <c r="M1665" i="127"/>
  <c r="M488" i="127"/>
  <c r="L3011" i="127"/>
  <c r="M2494" i="127"/>
  <c r="M2880" i="127"/>
  <c r="L1537" i="127"/>
  <c r="M1402" i="127"/>
  <c r="M2970" i="127"/>
  <c r="L2669" i="127"/>
  <c r="L1890" i="127"/>
  <c r="L212" i="127"/>
  <c r="M2164" i="127"/>
  <c r="L2134" i="127"/>
  <c r="M2631" i="127"/>
  <c r="M2976" i="127"/>
  <c r="M872" i="127"/>
  <c r="L27" i="127"/>
  <c r="M1737" i="127"/>
  <c r="L621" i="127"/>
  <c r="L1301" i="127"/>
  <c r="M1612" i="127"/>
  <c r="M2437" i="127"/>
  <c r="M2642" i="127"/>
  <c r="L2771" i="127"/>
  <c r="M382" i="127"/>
  <c r="L3014" i="127"/>
  <c r="L2568" i="127"/>
  <c r="M1659" i="127"/>
  <c r="M1129" i="127"/>
  <c r="M1397" i="127" l="1"/>
  <c r="L278" i="127"/>
  <c r="L408" i="127"/>
  <c r="L589" i="127"/>
  <c r="L215" i="127"/>
  <c r="M59" i="127"/>
  <c r="L374" i="127"/>
  <c r="L259" i="127"/>
  <c r="L788" i="127"/>
  <c r="L636" i="127"/>
  <c r="M349" i="127"/>
  <c r="L1127" i="127"/>
  <c r="M885" i="127"/>
  <c r="L396" i="127"/>
  <c r="L652" i="127"/>
  <c r="L509" i="127"/>
  <c r="L1535" i="127"/>
  <c r="M427" i="127"/>
  <c r="M265" i="127"/>
  <c r="L1425" i="127"/>
  <c r="M682" i="127"/>
  <c r="M978" i="127"/>
  <c r="M938" i="127"/>
  <c r="L152" i="127"/>
  <c r="M766" i="127"/>
  <c r="L539" i="127"/>
  <c r="M1228" i="127"/>
  <c r="L174" i="127"/>
  <c r="M391" i="127"/>
  <c r="L767" i="127"/>
  <c r="L543" i="127"/>
  <c r="L265" i="127"/>
  <c r="M1308" i="127"/>
  <c r="M685" i="127"/>
  <c r="M2130" i="127"/>
  <c r="L166" i="127"/>
  <c r="M346" i="127"/>
  <c r="M70" i="127"/>
  <c r="L114" i="127"/>
  <c r="M426" i="127"/>
  <c r="M759" i="127"/>
  <c r="M81" i="127"/>
  <c r="L1239" i="127"/>
  <c r="L656" i="127"/>
  <c r="L553" i="127"/>
  <c r="L860" i="127"/>
  <c r="M780" i="127"/>
  <c r="M199" i="127"/>
  <c r="M102" i="127"/>
  <c r="L825" i="127"/>
  <c r="M629" i="127"/>
  <c r="M841" i="127"/>
  <c r="L234" i="127"/>
  <c r="M935" i="127"/>
  <c r="L489" i="127"/>
  <c r="L245" i="127"/>
  <c r="L220" i="127"/>
  <c r="L1487" i="127"/>
  <c r="L137" i="127"/>
  <c r="L181" i="127"/>
  <c r="L1012" i="127"/>
  <c r="L599" i="127"/>
  <c r="L213" i="127"/>
  <c r="L617" i="127"/>
  <c r="L711" i="127"/>
  <c r="L911" i="127"/>
  <c r="L309" i="127"/>
  <c r="M187" i="127"/>
  <c r="L892" i="127"/>
  <c r="L20" i="127"/>
  <c r="M1004" i="127"/>
  <c r="L18" i="127"/>
  <c r="M352" i="127"/>
  <c r="L1654" i="127"/>
  <c r="M247" i="127"/>
  <c r="M743" i="127"/>
  <c r="L856" i="127"/>
  <c r="M553" i="127"/>
  <c r="L1385" i="127"/>
  <c r="M280" i="127"/>
  <c r="M98" i="127"/>
  <c r="M66" i="127"/>
  <c r="L2588" i="127"/>
  <c r="M2533" i="127"/>
  <c r="M2333" i="127"/>
  <c r="L1095" i="127"/>
  <c r="L632" i="127"/>
  <c r="M424" i="127"/>
  <c r="M436" i="127"/>
  <c r="L253" i="127"/>
  <c r="L941" i="127"/>
  <c r="L1326" i="127"/>
  <c r="L2256" i="127"/>
  <c r="M758" i="127"/>
  <c r="M1970" i="127"/>
  <c r="M919" i="127"/>
  <c r="M163" i="127"/>
  <c r="L843" i="127"/>
  <c r="L1485" i="127"/>
  <c r="L162" i="127"/>
  <c r="M1337" i="127"/>
  <c r="M558" i="127"/>
  <c r="M988" i="127"/>
  <c r="L55" i="127"/>
  <c r="L60" i="127"/>
  <c r="L1360" i="127"/>
  <c r="M46" i="127"/>
  <c r="L574" i="127"/>
  <c r="L992" i="127"/>
  <c r="L158" i="127"/>
  <c r="L316" i="127"/>
  <c r="L1486" i="127"/>
  <c r="L453" i="127"/>
  <c r="L1188" i="127"/>
  <c r="M1548" i="127"/>
  <c r="L585" i="127"/>
  <c r="L75" i="127"/>
  <c r="M419" i="127"/>
  <c r="M1000" i="127"/>
  <c r="L1079" i="127"/>
  <c r="M510" i="127"/>
  <c r="M298" i="127"/>
  <c r="L224" i="127"/>
  <c r="M851" i="127"/>
  <c r="M639" i="127"/>
  <c r="L1275" i="127"/>
  <c r="L833" i="127"/>
  <c r="M445" i="127"/>
  <c r="M224" i="127"/>
  <c r="L1496" i="127"/>
  <c r="M1142" i="127"/>
  <c r="M649" i="127"/>
  <c r="L321" i="127"/>
  <c r="M1253" i="127"/>
  <c r="L150" i="127"/>
  <c r="M301" i="127"/>
  <c r="M279" i="127"/>
  <c r="L33" i="127"/>
  <c r="L1164" i="127"/>
  <c r="M890" i="127"/>
  <c r="M727" i="127"/>
  <c r="M131" i="127"/>
  <c r="L348" i="127"/>
  <c r="M344" i="127"/>
  <c r="L1452" i="127"/>
  <c r="M1127" i="127"/>
  <c r="L935" i="127"/>
  <c r="L944" i="127"/>
  <c r="L835" i="127"/>
  <c r="M1302" i="127"/>
  <c r="M326" i="127"/>
  <c r="L249" i="127"/>
  <c r="M256" i="127"/>
  <c r="M351" i="127"/>
  <c r="M1424" i="127"/>
  <c r="L1364" i="127"/>
  <c r="M195" i="127"/>
  <c r="M1133" i="127"/>
  <c r="M232" i="127"/>
  <c r="M676" i="127"/>
  <c r="L341" i="127"/>
  <c r="M850" i="127"/>
  <c r="L868" i="127"/>
  <c r="L38" i="127"/>
  <c r="M464" i="127"/>
  <c r="M762" i="127"/>
  <c r="L422" i="127"/>
  <c r="M859" i="127"/>
  <c r="L2936" i="127"/>
  <c r="M647" i="127"/>
  <c r="M654" i="127"/>
  <c r="M314" i="127"/>
  <c r="M410" i="127"/>
  <c r="L2242" i="127"/>
  <c r="L839" i="127"/>
  <c r="M703" i="127"/>
  <c r="L799" i="127"/>
  <c r="L269" i="127"/>
  <c r="M213" i="127"/>
  <c r="M1298" i="127"/>
  <c r="M887" i="127"/>
  <c r="L708" i="127"/>
  <c r="M942" i="127"/>
  <c r="L277" i="127"/>
  <c r="M540" i="127"/>
  <c r="M490" i="127"/>
  <c r="L308" i="127"/>
  <c r="M713" i="127"/>
  <c r="L337" i="127"/>
  <c r="L1787" i="127"/>
  <c r="M1041" i="127"/>
  <c r="L924" i="127"/>
  <c r="L951" i="127"/>
  <c r="M126" i="127"/>
  <c r="L381" i="127"/>
  <c r="M388" i="127"/>
  <c r="M1370" i="127"/>
  <c r="L1195" i="127"/>
  <c r="L1270" i="127"/>
  <c r="M708" i="127"/>
  <c r="M1440" i="127"/>
  <c r="M1579" i="127"/>
  <c r="L2479" i="127"/>
  <c r="M1384" i="127"/>
  <c r="M673" i="127"/>
  <c r="L2223" i="127"/>
  <c r="M637" i="127"/>
  <c r="L1112" i="127"/>
  <c r="L413" i="127"/>
  <c r="L1011" i="127"/>
  <c r="M30" i="127"/>
  <c r="L631" i="127"/>
  <c r="L149" i="127"/>
  <c r="L43" i="127"/>
  <c r="M212" i="127"/>
  <c r="M240" i="127"/>
  <c r="M802" i="127"/>
  <c r="M867" i="127"/>
  <c r="M1351" i="127"/>
  <c r="L290" i="127"/>
  <c r="L791" i="127"/>
  <c r="L1515" i="127"/>
  <c r="L108" i="127"/>
  <c r="M300" i="127"/>
  <c r="M43" i="127"/>
  <c r="M91" i="127"/>
  <c r="L414" i="127"/>
  <c r="M327" i="127"/>
  <c r="M878" i="127"/>
  <c r="L1411" i="127"/>
  <c r="M1135" i="127"/>
  <c r="L462" i="127"/>
  <c r="L2613" i="127"/>
  <c r="L727" i="127"/>
  <c r="M513" i="127"/>
  <c r="M927" i="127"/>
  <c r="M1968" i="127"/>
  <c r="M125" i="127"/>
  <c r="L2687" i="127"/>
  <c r="M2890" i="127"/>
  <c r="L1480" i="127"/>
  <c r="M1497" i="127"/>
  <c r="M1962" i="127"/>
  <c r="M1514" i="127"/>
  <c r="L1562" i="127"/>
  <c r="M1304" i="127"/>
  <c r="M1743" i="127"/>
  <c r="M1832" i="127"/>
  <c r="M1603" i="127"/>
  <c r="L1217" i="127"/>
  <c r="L1046" i="127"/>
  <c r="M1544" i="127"/>
  <c r="L1163" i="127"/>
  <c r="L1994" i="127"/>
  <c r="L1055" i="127"/>
  <c r="L1670" i="127"/>
  <c r="L1873" i="127"/>
  <c r="L1169" i="127"/>
  <c r="L2553" i="127"/>
  <c r="M1303" i="127"/>
  <c r="M1341" i="127"/>
  <c r="L2123" i="127"/>
  <c r="M1086" i="127"/>
  <c r="M1360" i="127"/>
  <c r="L1437" i="127"/>
  <c r="M1512" i="127"/>
  <c r="L1986" i="127"/>
  <c r="M1418" i="127"/>
  <c r="L1534" i="127"/>
  <c r="M1639" i="127"/>
  <c r="L1076" i="127"/>
  <c r="L1387" i="127"/>
  <c r="M1223" i="127"/>
  <c r="L1300" i="127"/>
  <c r="M894" i="127"/>
  <c r="L2091" i="127"/>
  <c r="M521" i="127"/>
  <c r="L622" i="127"/>
  <c r="M620" i="127"/>
  <c r="M514" i="127"/>
  <c r="L2967" i="127"/>
  <c r="L591" i="127"/>
  <c r="M460" i="127"/>
  <c r="L2139" i="127"/>
  <c r="L521" i="127"/>
  <c r="M545" i="127"/>
  <c r="L875" i="127"/>
  <c r="M610" i="127"/>
  <c r="L2715" i="127"/>
  <c r="M458" i="127"/>
  <c r="L879" i="127"/>
  <c r="M1359" i="127"/>
  <c r="L2972" i="127"/>
  <c r="M449" i="127"/>
  <c r="L639" i="127"/>
  <c r="M594" i="127"/>
  <c r="M930" i="127"/>
  <c r="L1451" i="127"/>
  <c r="M1648" i="127"/>
  <c r="L607" i="127"/>
  <c r="L1475" i="127"/>
  <c r="L1404" i="127"/>
  <c r="M384" i="127"/>
  <c r="L923" i="127"/>
  <c r="M1104" i="127"/>
  <c r="L2378" i="127"/>
  <c r="M2120" i="127"/>
  <c r="L232" i="127"/>
  <c r="M2214" i="127"/>
  <c r="L703" i="127"/>
  <c r="L176" i="127"/>
  <c r="M2651" i="127"/>
  <c r="M700" i="127"/>
  <c r="M1042" i="127"/>
  <c r="L1070" i="127"/>
  <c r="L1529" i="127"/>
  <c r="L1598" i="127"/>
  <c r="M1296" i="127"/>
  <c r="L1154" i="127"/>
  <c r="M1250" i="127"/>
  <c r="M1526" i="127"/>
  <c r="L1738" i="127"/>
  <c r="L1644" i="127"/>
  <c r="L1421" i="127"/>
  <c r="M1496" i="127"/>
  <c r="L1587" i="127"/>
  <c r="L1204" i="127"/>
  <c r="L1150" i="127"/>
  <c r="M1165" i="127"/>
  <c r="L1698" i="127"/>
  <c r="L1436" i="127"/>
  <c r="L1078" i="127"/>
  <c r="M1279" i="127"/>
  <c r="L1586" i="127"/>
  <c r="M1260" i="127"/>
  <c r="M1455" i="127"/>
  <c r="M1485" i="127"/>
  <c r="L1948" i="127"/>
  <c r="L1433" i="127"/>
  <c r="M1679" i="127"/>
  <c r="L1860" i="127"/>
  <c r="L1523" i="127"/>
  <c r="M1598" i="127"/>
  <c r="M1726" i="127"/>
  <c r="L1049" i="127"/>
  <c r="L1420" i="127"/>
  <c r="M1495" i="127"/>
  <c r="L1572" i="127"/>
  <c r="M1313" i="127"/>
  <c r="M1628" i="127"/>
  <c r="M1035" i="127"/>
  <c r="M1316" i="127"/>
  <c r="M1324" i="127"/>
  <c r="L2245" i="127"/>
  <c r="L1092" i="127"/>
  <c r="M1092" i="127"/>
  <c r="L1218" i="127"/>
  <c r="M1139" i="127"/>
  <c r="L1115" i="127"/>
  <c r="M1331" i="127"/>
  <c r="M1483" i="127"/>
  <c r="L1560" i="127"/>
  <c r="L1680" i="127"/>
  <c r="L1397" i="127"/>
  <c r="M1472" i="127"/>
  <c r="L1549" i="127"/>
  <c r="L2127" i="127"/>
  <c r="L1588" i="127"/>
  <c r="M962" i="127"/>
  <c r="L956" i="127"/>
  <c r="L1105" i="127"/>
  <c r="M931" i="127"/>
  <c r="M1212" i="127"/>
  <c r="L859" i="127"/>
  <c r="M1383" i="127"/>
  <c r="L787" i="127"/>
  <c r="M943" i="127"/>
  <c r="L1563" i="127"/>
  <c r="M1405" i="127"/>
  <c r="L2433" i="127"/>
  <c r="L687" i="127"/>
  <c r="L1464" i="127"/>
  <c r="L1768" i="127"/>
  <c r="M1247" i="127"/>
  <c r="M2377" i="127"/>
  <c r="L1228" i="127"/>
  <c r="M1634" i="127"/>
  <c r="M2402" i="127"/>
  <c r="L2795" i="127"/>
  <c r="L1456" i="127"/>
  <c r="L1458" i="127"/>
  <c r="M1375" i="127"/>
  <c r="M1631" i="127"/>
  <c r="L1098" i="127"/>
  <c r="M1213" i="127"/>
  <c r="M1797" i="127"/>
  <c r="L2083" i="127"/>
  <c r="M1462" i="127"/>
  <c r="M1585" i="127"/>
  <c r="L1190" i="127"/>
  <c r="M2275" i="127"/>
  <c r="L2458" i="127"/>
  <c r="M1138" i="127"/>
  <c r="M1069" i="127"/>
  <c r="L1110" i="127"/>
  <c r="L1818" i="127"/>
  <c r="M1780" i="127"/>
  <c r="L1553" i="127"/>
  <c r="M1177" i="127"/>
  <c r="M1210" i="127"/>
  <c r="L1365" i="127"/>
  <c r="M1276" i="127"/>
  <c r="M1643" i="127"/>
  <c r="M1252" i="127"/>
  <c r="L1628" i="127"/>
  <c r="M1759" i="127"/>
  <c r="L1272" i="127"/>
  <c r="L1532" i="127"/>
  <c r="M1256" i="127"/>
  <c r="M1189" i="127"/>
  <c r="M1458" i="127"/>
  <c r="M1689" i="127"/>
  <c r="L1226" i="127"/>
  <c r="L1618" i="127"/>
  <c r="L837" i="127"/>
  <c r="L943" i="127"/>
  <c r="L1590" i="127"/>
  <c r="L1186" i="127"/>
  <c r="M1582" i="127"/>
  <c r="M1696" i="127"/>
  <c r="M983" i="127"/>
  <c r="L1597" i="127"/>
  <c r="L1657" i="127"/>
  <c r="M626" i="127"/>
  <c r="M538" i="127"/>
  <c r="L596" i="127"/>
  <c r="M1081" i="127"/>
  <c r="L644" i="127"/>
  <c r="M644" i="127"/>
  <c r="L721" i="127"/>
  <c r="L812" i="127"/>
  <c r="M665" i="127"/>
  <c r="M1159" i="127"/>
  <c r="L545" i="127"/>
  <c r="M2162" i="127"/>
  <c r="L836" i="127"/>
  <c r="M963" i="127"/>
  <c r="L928" i="127"/>
  <c r="L684" i="127"/>
  <c r="M697" i="127"/>
  <c r="L855" i="127"/>
  <c r="L529" i="127"/>
  <c r="M1183" i="127"/>
  <c r="M650" i="127"/>
  <c r="M862" i="127"/>
  <c r="M1318" i="127"/>
  <c r="M1188" i="127"/>
  <c r="M1058" i="127"/>
  <c r="M535" i="127"/>
  <c r="M564" i="127"/>
  <c r="L2960" i="127"/>
  <c r="M882" i="127"/>
  <c r="L2424" i="127"/>
  <c r="L702" i="127"/>
  <c r="M2926" i="127"/>
  <c r="L518" i="127"/>
  <c r="M1374" i="127"/>
  <c r="M220" i="127"/>
  <c r="M2618" i="127"/>
  <c r="L1711" i="127"/>
  <c r="L1065" i="127"/>
  <c r="L1039" i="127"/>
  <c r="M1173" i="127"/>
  <c r="M1372" i="127"/>
  <c r="L1147" i="127"/>
  <c r="M1528" i="127"/>
  <c r="M2331" i="127"/>
  <c r="L1745" i="127"/>
  <c r="L1382" i="127"/>
  <c r="M1207" i="127"/>
  <c r="L1284" i="127"/>
  <c r="M1412" i="127"/>
  <c r="L1269" i="127"/>
  <c r="L1999" i="127"/>
  <c r="L1652" i="127"/>
  <c r="M1539" i="127"/>
  <c r="L1629" i="127"/>
  <c r="M1376" i="127"/>
  <c r="L1453" i="127"/>
  <c r="L1724" i="127"/>
  <c r="M2129" i="127"/>
  <c r="M1170" i="127"/>
  <c r="L1032" i="127"/>
  <c r="M1030" i="127"/>
  <c r="M1166" i="127"/>
  <c r="L1109" i="127"/>
  <c r="M1145" i="127"/>
  <c r="L1268" i="127"/>
  <c r="L1379" i="127"/>
  <c r="L1035" i="127"/>
  <c r="L1261" i="127"/>
  <c r="L1793" i="127"/>
  <c r="L1277" i="127"/>
  <c r="L2034" i="127"/>
  <c r="M1063" i="127"/>
  <c r="M1527" i="127"/>
  <c r="L1073" i="127"/>
  <c r="M1156" i="127"/>
  <c r="M1072" i="127"/>
  <c r="M1119" i="127"/>
  <c r="M1015" i="127"/>
  <c r="L1180" i="127"/>
  <c r="M1570" i="127"/>
  <c r="M1103" i="127"/>
  <c r="L1294" i="127"/>
  <c r="M1254" i="127"/>
  <c r="L1348" i="127"/>
  <c r="L1372" i="127"/>
  <c r="M847" i="127"/>
  <c r="L1353" i="127"/>
  <c r="L900" i="127"/>
  <c r="L557" i="127"/>
  <c r="M820" i="127"/>
  <c r="M1198" i="127"/>
  <c r="M784" i="127"/>
  <c r="L697" i="127"/>
  <c r="M977" i="127"/>
  <c r="M744" i="127"/>
  <c r="M1046" i="127"/>
  <c r="L482" i="127"/>
  <c r="L633" i="127"/>
  <c r="L282" i="127"/>
  <c r="M1238" i="127"/>
  <c r="L1517" i="127"/>
  <c r="L628" i="127"/>
  <c r="L2016" i="127"/>
  <c r="L638" i="127"/>
  <c r="M2433" i="127"/>
  <c r="L1520" i="127"/>
  <c r="M2822" i="127"/>
  <c r="M1536" i="127"/>
  <c r="L2719" i="127"/>
  <c r="M830" i="127"/>
  <c r="L209" i="127"/>
  <c r="M1231" i="127"/>
  <c r="L2284" i="127"/>
  <c r="L2554" i="127"/>
  <c r="M1184" i="127"/>
  <c r="L1494" i="127"/>
  <c r="M1140" i="127"/>
  <c r="M1561" i="127"/>
  <c r="L2067" i="127"/>
  <c r="M1365" i="127"/>
  <c r="M1125" i="127"/>
  <c r="M1306" i="127"/>
  <c r="M1301" i="127"/>
  <c r="M1193" i="127"/>
  <c r="M1697" i="127"/>
  <c r="M1807" i="127"/>
  <c r="M1564" i="127"/>
  <c r="M1057" i="127"/>
  <c r="L1463" i="127"/>
  <c r="M1266" i="127"/>
  <c r="M1705" i="127"/>
  <c r="L2350" i="127"/>
  <c r="M1540" i="127"/>
  <c r="M1218" i="127"/>
  <c r="L2086" i="127"/>
  <c r="L1528" i="127"/>
  <c r="M1744" i="127"/>
  <c r="L1469" i="127"/>
  <c r="L1607" i="127"/>
  <c r="L2160" i="127"/>
  <c r="M1349" i="127"/>
  <c r="M1356" i="127"/>
  <c r="M1480" i="127"/>
  <c r="L1557" i="127"/>
  <c r="M1680" i="127"/>
  <c r="M1701" i="127"/>
  <c r="M1309" i="127"/>
  <c r="M1494" i="127"/>
  <c r="M2248" i="127"/>
  <c r="L1176" i="127"/>
  <c r="M1269" i="127"/>
  <c r="M1940" i="127"/>
  <c r="L1262" i="127"/>
  <c r="L1267" i="127"/>
  <c r="M1436" i="127"/>
  <c r="M1474" i="127"/>
  <c r="M787" i="127"/>
  <c r="M1400" i="127"/>
  <c r="M1577" i="127"/>
  <c r="L2185" i="127"/>
  <c r="L1071" i="127"/>
  <c r="M835" i="127"/>
  <c r="L912" i="127"/>
  <c r="M1476" i="127"/>
  <c r="L891" i="127"/>
  <c r="M1746" i="127"/>
  <c r="M1407" i="127"/>
  <c r="L1484" i="127"/>
  <c r="M1559" i="127"/>
  <c r="M601" i="127"/>
  <c r="M617" i="127"/>
  <c r="M769" i="127"/>
  <c r="L606" i="127"/>
  <c r="M767" i="127"/>
  <c r="M569" i="127"/>
  <c r="L753" i="127"/>
  <c r="L1051" i="127"/>
  <c r="M730" i="127"/>
  <c r="M356" i="127"/>
  <c r="L1044" i="127"/>
  <c r="L2452" i="127"/>
  <c r="M999" i="127"/>
  <c r="M1281" i="127"/>
  <c r="L654" i="127"/>
  <c r="M1431" i="127"/>
  <c r="L716" i="127"/>
  <c r="L1428" i="127"/>
  <c r="L2422" i="127"/>
  <c r="L1396" i="127"/>
  <c r="L2517" i="127"/>
  <c r="M652" i="127"/>
  <c r="M470" i="127"/>
  <c r="M548" i="127"/>
  <c r="M1791" i="127"/>
  <c r="M934" i="127"/>
  <c r="L1666" i="127"/>
  <c r="L803" i="127"/>
  <c r="M1688" i="127"/>
  <c r="L1677" i="127"/>
  <c r="L168" i="127"/>
  <c r="L252" i="127"/>
  <c r="L445" i="127"/>
  <c r="L1394" i="127"/>
  <c r="L465" i="127"/>
  <c r="L365" i="127"/>
  <c r="L678" i="127"/>
  <c r="L1571" i="127"/>
  <c r="M1669" i="127"/>
  <c r="M1363" i="127"/>
  <c r="L1649" i="127"/>
  <c r="M1515" i="127"/>
  <c r="L1592" i="127"/>
  <c r="M1352" i="127"/>
  <c r="M1427" i="127"/>
  <c r="L713" i="127"/>
  <c r="L2321" i="127"/>
  <c r="L1468" i="127"/>
  <c r="M888" i="127"/>
  <c r="M253" i="127"/>
  <c r="M406" i="127"/>
  <c r="L49" i="127"/>
  <c r="L122" i="127"/>
  <c r="L200" i="127"/>
  <c r="L333" i="127"/>
  <c r="M103" i="127"/>
  <c r="M2046" i="127"/>
  <c r="M1560" i="127"/>
  <c r="M80" i="127"/>
  <c r="L1712" i="127"/>
  <c r="M1471" i="127"/>
  <c r="L1548" i="127"/>
  <c r="L1564" i="127"/>
  <c r="M796" i="127"/>
  <c r="L2218" i="127"/>
  <c r="M276" i="127"/>
  <c r="M130" i="127"/>
  <c r="L229" i="127"/>
  <c r="M333" i="127"/>
  <c r="L285" i="127"/>
  <c r="M498" i="127"/>
  <c r="M332" i="127"/>
  <c r="L284" i="127"/>
  <c r="M1022" i="127"/>
  <c r="M1694" i="127"/>
  <c r="L1103" i="127"/>
  <c r="M2141" i="127"/>
  <c r="M1016" i="127"/>
  <c r="L1201" i="127"/>
  <c r="M1486" i="127"/>
  <c r="M946" i="127"/>
  <c r="L1307" i="127"/>
  <c r="M2608" i="127"/>
  <c r="L670" i="127"/>
  <c r="L1547" i="127"/>
  <c r="M1339" i="127"/>
  <c r="L258" i="127"/>
  <c r="M1674" i="127"/>
  <c r="M2019" i="127"/>
  <c r="L1444" i="127"/>
  <c r="L1596" i="127"/>
  <c r="L430" i="127"/>
  <c r="M2075" i="127"/>
  <c r="M2559" i="127"/>
  <c r="L775" i="127"/>
  <c r="M1087" i="127"/>
  <c r="M1491" i="127"/>
  <c r="M2809" i="127"/>
  <c r="L1784" i="127"/>
  <c r="L1124" i="127"/>
  <c r="L205" i="127"/>
  <c r="M97" i="127"/>
  <c r="M1310" i="127"/>
  <c r="M340" i="127"/>
  <c r="M2157" i="127"/>
  <c r="M1945" i="127"/>
  <c r="L772" i="127"/>
  <c r="M660" i="127"/>
  <c r="L2468" i="127"/>
  <c r="M1985" i="127"/>
  <c r="L823" i="127"/>
  <c r="M1918" i="127"/>
  <c r="L2021" i="127"/>
  <c r="L1647" i="127"/>
  <c r="L1878" i="127"/>
  <c r="L1619" i="127"/>
  <c r="L1336" i="127"/>
  <c r="M1411" i="127"/>
  <c r="M1358" i="127"/>
  <c r="M319" i="127"/>
  <c r="L710" i="127"/>
  <c r="M1245" i="127"/>
  <c r="L824" i="127"/>
  <c r="M899" i="127"/>
  <c r="L976" i="127"/>
  <c r="M1150" i="127"/>
  <c r="L1243" i="127"/>
  <c r="M1080" i="127"/>
  <c r="L561" i="127"/>
  <c r="M625" i="127"/>
  <c r="M1239" i="127"/>
  <c r="L1316" i="127"/>
  <c r="L1356" i="127"/>
  <c r="L1345" i="127"/>
  <c r="M1286" i="127"/>
  <c r="M1328" i="127"/>
  <c r="L1499" i="127"/>
  <c r="M215" i="127"/>
  <c r="L1688" i="127"/>
  <c r="L686" i="127"/>
  <c r="M471" i="127"/>
  <c r="M1114" i="127"/>
  <c r="M1460" i="127"/>
  <c r="L1244" i="127"/>
  <c r="M1319" i="127"/>
  <c r="L1388" i="127"/>
  <c r="L844" i="127"/>
  <c r="L1077" i="127"/>
  <c r="L1555" i="127"/>
  <c r="M1637" i="127"/>
  <c r="M1347" i="127"/>
  <c r="L1424" i="127"/>
  <c r="M1499" i="127"/>
  <c r="L1576" i="127"/>
  <c r="M1710" i="127"/>
  <c r="M1686" i="127"/>
  <c r="M1488" i="127"/>
  <c r="L1286" i="127"/>
  <c r="L1508" i="127"/>
  <c r="L847" i="127"/>
  <c r="M681" i="127"/>
  <c r="L758" i="127"/>
  <c r="M863" i="127"/>
  <c r="M815" i="127"/>
  <c r="M1503" i="127"/>
  <c r="L1717" i="127"/>
  <c r="M383" i="127"/>
  <c r="M312" i="127"/>
  <c r="L583" i="127"/>
  <c r="L1227" i="127"/>
  <c r="L1111" i="127"/>
  <c r="M2441" i="127"/>
  <c r="L23" i="127"/>
  <c r="M1013" i="127"/>
  <c r="L908" i="127"/>
  <c r="L1595" i="127"/>
  <c r="M2683" i="127"/>
  <c r="L940" i="127"/>
  <c r="L51" i="127"/>
  <c r="L604" i="127"/>
  <c r="L625" i="127"/>
  <c r="M2024" i="127"/>
  <c r="M1650" i="127"/>
  <c r="M89" i="127"/>
  <c r="M771" i="127"/>
  <c r="L848" i="127"/>
  <c r="L2234" i="127"/>
  <c r="L1220" i="127"/>
  <c r="L2825" i="127"/>
  <c r="L1835" i="127"/>
  <c r="M459" i="127"/>
  <c r="M2281" i="127"/>
  <c r="L2788" i="127"/>
  <c r="L1377" i="127"/>
  <c r="L2310" i="127"/>
  <c r="L2852" i="127"/>
  <c r="L1743" i="127"/>
  <c r="M1878" i="127"/>
  <c r="L2679" i="127"/>
  <c r="M423" i="127"/>
  <c r="M172" i="127"/>
  <c r="M284" i="127"/>
  <c r="M1006" i="127"/>
  <c r="M698" i="127"/>
  <c r="L117" i="127"/>
  <c r="L2901" i="127"/>
  <c r="M741" i="127"/>
  <c r="L1701" i="127"/>
  <c r="M1439" i="127"/>
  <c r="L1516" i="127"/>
  <c r="M1591" i="127"/>
  <c r="L354" i="127"/>
  <c r="L22" i="127"/>
  <c r="L497" i="127"/>
  <c r="L659" i="127"/>
  <c r="L197" i="127"/>
  <c r="M269" i="127"/>
  <c r="L582" i="127"/>
  <c r="M400" i="127"/>
  <c r="M268" i="127"/>
  <c r="L501" i="127"/>
  <c r="M438" i="127"/>
  <c r="M209" i="127"/>
  <c r="M740" i="127"/>
  <c r="L876" i="127"/>
  <c r="M2131" i="127"/>
  <c r="M227" i="127"/>
  <c r="M408" i="127"/>
  <c r="M200" i="127"/>
  <c r="L273" i="127"/>
  <c r="M634" i="127"/>
  <c r="L1339" i="127"/>
  <c r="L816" i="127"/>
  <c r="L109" i="127"/>
  <c r="L185" i="127"/>
  <c r="L324" i="127"/>
  <c r="M457" i="127"/>
  <c r="L724" i="127"/>
  <c r="L534" i="127"/>
  <c r="M585" i="127"/>
  <c r="M916" i="127"/>
  <c r="M1039" i="127"/>
  <c r="M1029" i="127"/>
  <c r="M2956" i="127"/>
  <c r="M1454" i="127"/>
  <c r="M1470" i="127"/>
  <c r="M1558" i="127"/>
  <c r="L1648" i="127"/>
  <c r="L1352" i="127"/>
  <c r="L1459" i="127"/>
  <c r="L1395" i="127"/>
  <c r="L931" i="127"/>
  <c r="L1139" i="127"/>
  <c r="L1161" i="127"/>
  <c r="M392" i="127"/>
  <c r="M44" i="127"/>
  <c r="M1707" i="127"/>
  <c r="M1895" i="127"/>
  <c r="M1443" i="127"/>
  <c r="M1595" i="127"/>
  <c r="M148" i="127"/>
  <c r="M1910" i="127"/>
  <c r="M2581" i="127"/>
  <c r="L887" i="127"/>
  <c r="M1263" i="127"/>
  <c r="M1273" i="127"/>
  <c r="L2739" i="127"/>
  <c r="L1870" i="127"/>
  <c r="M1478" i="127"/>
  <c r="L729" i="127"/>
  <c r="L2166" i="127"/>
  <c r="L679" i="127"/>
  <c r="M176" i="127"/>
  <c r="L2786" i="127"/>
  <c r="M1867" i="127"/>
  <c r="M83" i="127"/>
  <c r="M2388" i="127"/>
  <c r="M2565" i="127"/>
  <c r="M2427" i="127"/>
  <c r="M2564" i="127"/>
  <c r="L2924" i="127"/>
  <c r="M489" i="127"/>
  <c r="L67" i="127"/>
  <c r="M2124" i="127"/>
  <c r="M1134" i="127"/>
  <c r="L1025" i="127"/>
  <c r="M1158" i="127"/>
  <c r="L872" i="127"/>
  <c r="M947" i="127"/>
  <c r="L700" i="127"/>
  <c r="M591" i="127"/>
  <c r="L782" i="127"/>
  <c r="L492" i="127"/>
  <c r="M719" i="127"/>
  <c r="L655" i="127"/>
  <c r="M572" i="127"/>
  <c r="L649" i="127"/>
  <c r="L1233" i="127"/>
  <c r="M823" i="127"/>
  <c r="M704" i="127"/>
  <c r="M1355" i="127"/>
  <c r="L971" i="127"/>
  <c r="M814" i="127"/>
  <c r="M906" i="127"/>
  <c r="L695" i="127"/>
  <c r="M598" i="127"/>
  <c r="M982" i="127"/>
  <c r="L1060" i="127"/>
  <c r="L1059" i="127"/>
  <c r="M255" i="127"/>
  <c r="M772" i="127"/>
  <c r="L1982" i="127"/>
  <c r="L815" i="127"/>
  <c r="L907" i="127"/>
  <c r="M974" i="127"/>
  <c r="M260" i="127"/>
  <c r="M910" i="127"/>
  <c r="L1119" i="127"/>
  <c r="M891" i="127"/>
  <c r="M1038" i="127"/>
  <c r="L1203" i="127"/>
  <c r="M883" i="127"/>
  <c r="L960" i="127"/>
  <c r="M1844" i="127"/>
  <c r="L1171" i="127"/>
  <c r="M1066" i="127"/>
  <c r="L1235" i="127"/>
  <c r="L681" i="127"/>
  <c r="L1023" i="127"/>
  <c r="M3020" i="127"/>
  <c r="L446" i="127"/>
  <c r="M359" i="127"/>
  <c r="M112" i="127"/>
  <c r="M188" i="127"/>
  <c r="M335" i="127"/>
  <c r="M809" i="127"/>
  <c r="M679" i="127"/>
  <c r="L1429" i="127"/>
  <c r="M1504" i="127"/>
  <c r="L1622" i="127"/>
  <c r="L373" i="127"/>
  <c r="L804" i="127"/>
  <c r="L1403" i="127"/>
  <c r="M1709" i="127"/>
  <c r="M1519" i="127"/>
  <c r="M325" i="127"/>
  <c r="L549" i="127"/>
  <c r="L1896" i="127"/>
  <c r="L2659" i="127"/>
  <c r="L995" i="127"/>
  <c r="L1416" i="127"/>
  <c r="M447" i="127"/>
  <c r="L2895" i="127"/>
  <c r="L988" i="127"/>
  <c r="L419" i="127"/>
  <c r="M746" i="127"/>
  <c r="M2592" i="127"/>
  <c r="L881" i="127"/>
  <c r="L388" i="127"/>
  <c r="M586" i="127"/>
  <c r="L216" i="127"/>
  <c r="L160" i="127"/>
  <c r="L2465" i="127"/>
  <c r="M222" i="127"/>
  <c r="M2300" i="127"/>
  <c r="L2482" i="127"/>
  <c r="L2489" i="127"/>
  <c r="L2313" i="127"/>
  <c r="M2185" i="127"/>
  <c r="L1501" i="127"/>
  <c r="M1576" i="127"/>
  <c r="L1615" i="127"/>
  <c r="L1412" i="127"/>
  <c r="M1487" i="127"/>
  <c r="L460" i="127"/>
  <c r="L739" i="127"/>
  <c r="L1037" i="127"/>
  <c r="L1355" i="127"/>
  <c r="L1212" i="127"/>
  <c r="M1287" i="127"/>
  <c r="M1430" i="127"/>
  <c r="M1297" i="127"/>
  <c r="L1014" i="127"/>
  <c r="L1380" i="127"/>
  <c r="M636" i="127"/>
  <c r="L1432" i="127"/>
  <c r="L1392" i="127"/>
  <c r="M1467" i="127"/>
  <c r="L1544" i="127"/>
  <c r="L1643" i="127"/>
  <c r="M1946" i="127"/>
  <c r="M1456" i="127"/>
  <c r="L1533" i="127"/>
  <c r="M1608" i="127"/>
  <c r="M1368" i="127"/>
  <c r="M761" i="127"/>
  <c r="M2365" i="127"/>
  <c r="L1603" i="127"/>
  <c r="L1742" i="127"/>
  <c r="M1395" i="127"/>
  <c r="M1468" i="127"/>
  <c r="M1547" i="127"/>
  <c r="M714" i="127"/>
  <c r="L968" i="127"/>
  <c r="L1589" i="127"/>
  <c r="L1653" i="127"/>
  <c r="M1423" i="127"/>
  <c r="L1500" i="127"/>
  <c r="M258" i="127"/>
  <c r="M317" i="127"/>
  <c r="M593" i="127"/>
  <c r="L80" i="127"/>
  <c r="L407" i="127"/>
  <c r="M1246" i="127"/>
  <c r="M2278" i="127"/>
  <c r="M950" i="127"/>
  <c r="M1174" i="127"/>
  <c r="L1045" i="127"/>
  <c r="M318" i="127"/>
  <c r="L888" i="127"/>
  <c r="M1390" i="127"/>
  <c r="M609" i="127"/>
  <c r="L487" i="127"/>
  <c r="M674" i="127"/>
  <c r="L177" i="127"/>
  <c r="L975" i="127"/>
  <c r="L939" i="127"/>
  <c r="M1214" i="127"/>
  <c r="L732" i="127"/>
  <c r="L577" i="127"/>
  <c r="M975" i="127"/>
  <c r="L1419" i="127"/>
  <c r="L2524" i="127"/>
  <c r="M1122" i="127"/>
  <c r="L1461" i="127"/>
  <c r="L451" i="127"/>
  <c r="L558" i="127"/>
  <c r="L513" i="127"/>
  <c r="M155" i="127"/>
  <c r="L260" i="127"/>
  <c r="M28" i="127"/>
  <c r="L2842" i="127"/>
  <c r="M1033" i="127"/>
  <c r="M1118" i="127"/>
  <c r="L796" i="127"/>
  <c r="L1084" i="127"/>
  <c r="M1568" i="127"/>
  <c r="M2836" i="127"/>
  <c r="M2862" i="127"/>
  <c r="L972" i="127"/>
  <c r="M2447" i="127"/>
  <c r="M2285" i="127"/>
  <c r="L2302" i="127"/>
  <c r="L2057" i="127"/>
  <c r="L2962" i="127"/>
  <c r="L1536" i="127"/>
  <c r="L1026" i="127"/>
  <c r="L1187" i="127"/>
  <c r="L360" i="127"/>
  <c r="L1626" i="127"/>
  <c r="L1373" i="127"/>
  <c r="L1376" i="127"/>
  <c r="M2759" i="127"/>
  <c r="M2362" i="127"/>
  <c r="L2056" i="127"/>
  <c r="M1215" i="127"/>
  <c r="M109" i="127"/>
  <c r="L1435" i="127"/>
  <c r="L1302" i="127"/>
  <c r="L144" i="127"/>
  <c r="M219" i="127"/>
  <c r="M376" i="127"/>
  <c r="L1497" i="127"/>
  <c r="L2028" i="127"/>
  <c r="M2730" i="127"/>
  <c r="L2804" i="127"/>
  <c r="M372" i="127"/>
  <c r="M561" i="127"/>
  <c r="M1226" i="127"/>
  <c r="L952" i="127"/>
  <c r="L1097" i="127"/>
  <c r="L1020" i="127"/>
  <c r="L2431" i="127"/>
  <c r="M1510" i="127"/>
  <c r="M1763" i="127"/>
  <c r="M729" i="127"/>
  <c r="L1144" i="127"/>
  <c r="M911" i="127"/>
  <c r="L987" i="127"/>
  <c r="M1262" i="127"/>
  <c r="L1417" i="127"/>
  <c r="M1406" i="127"/>
  <c r="M1739" i="127"/>
  <c r="M1778" i="127"/>
  <c r="M2225" i="127"/>
  <c r="M777" i="127"/>
  <c r="L883" i="127"/>
  <c r="M926" i="127"/>
  <c r="M2189" i="127"/>
  <c r="M2789" i="127"/>
  <c r="L2716" i="127"/>
  <c r="M1070" i="127"/>
  <c r="L1658" i="127"/>
  <c r="M2372" i="127"/>
  <c r="M1987" i="127"/>
  <c r="L809" i="127"/>
  <c r="L1521" i="127"/>
  <c r="L1308" i="127"/>
  <c r="M1416" i="127"/>
  <c r="L734" i="127"/>
  <c r="L2578" i="127"/>
  <c r="L2175" i="127"/>
  <c r="M2876" i="127"/>
  <c r="L2565" i="127"/>
  <c r="L1875" i="127"/>
  <c r="M1902" i="127"/>
  <c r="M2337" i="127"/>
  <c r="L1504" i="127"/>
  <c r="L2623" i="127"/>
  <c r="L2376" i="127"/>
  <c r="L1863" i="127"/>
  <c r="M2033" i="127"/>
  <c r="M2091" i="127"/>
  <c r="M1110" i="127"/>
  <c r="L2655" i="127"/>
  <c r="M1728" i="127"/>
  <c r="L2265" i="127"/>
  <c r="L2096" i="127"/>
  <c r="L3040" i="127"/>
  <c r="L2870" i="127"/>
  <c r="M2383" i="127"/>
  <c r="M2938" i="127"/>
  <c r="M2160" i="127"/>
  <c r="M2700" i="127"/>
  <c r="M2981" i="127"/>
  <c r="L2581" i="127"/>
  <c r="M1575" i="127"/>
  <c r="L1973" i="127"/>
  <c r="L2735" i="127"/>
  <c r="L1936" i="127"/>
  <c r="L2401" i="127"/>
  <c r="L1581" i="127"/>
  <c r="M1640" i="127"/>
  <c r="M1932" i="127"/>
  <c r="M663" i="127"/>
  <c r="L740" i="127"/>
  <c r="L2012" i="127"/>
  <c r="L1895" i="127"/>
  <c r="L2562" i="127"/>
  <c r="L2141" i="127"/>
  <c r="L173" i="127"/>
  <c r="L918" i="127"/>
  <c r="M389" i="127"/>
  <c r="M343" i="127"/>
  <c r="L718" i="127"/>
  <c r="M811" i="127"/>
  <c r="M876" i="127"/>
  <c r="L2105" i="127"/>
  <c r="L3000" i="127"/>
  <c r="M2635" i="127"/>
  <c r="L1211" i="127"/>
  <c r="L1155" i="127"/>
  <c r="M959" i="127"/>
  <c r="L715" i="127"/>
  <c r="L1492" i="127"/>
  <c r="M1567" i="127"/>
  <c r="L1573" i="127"/>
  <c r="L2976" i="127"/>
  <c r="M2857" i="127"/>
  <c r="L1783" i="127"/>
  <c r="L1531" i="127"/>
  <c r="L1672" i="127"/>
  <c r="L1758" i="127"/>
  <c r="L1400" i="127"/>
  <c r="M970" i="127"/>
  <c r="M407" i="127"/>
  <c r="L329" i="127"/>
  <c r="L2407" i="127"/>
  <c r="M2942" i="127"/>
  <c r="M2184" i="127"/>
  <c r="L1579" i="127"/>
  <c r="L1691" i="127"/>
  <c r="M1371" i="127"/>
  <c r="M2807" i="127"/>
  <c r="L2027" i="127"/>
  <c r="M580" i="127"/>
  <c r="M1420" i="127"/>
  <c r="M751" i="127"/>
  <c r="L2632" i="127"/>
  <c r="M2083" i="127"/>
  <c r="L145" i="127"/>
  <c r="L800" i="127"/>
  <c r="M252" i="127"/>
  <c r="L916" i="127"/>
  <c r="M1534" i="127"/>
  <c r="M1624" i="127"/>
  <c r="M2222" i="127"/>
  <c r="M1966" i="127"/>
  <c r="L2326" i="127"/>
  <c r="L750" i="127"/>
  <c r="L2446" i="127"/>
  <c r="M2277" i="127"/>
  <c r="M2833" i="127"/>
  <c r="M1450" i="127"/>
  <c r="L2492" i="127"/>
  <c r="M2354" i="127"/>
  <c r="M239" i="127"/>
  <c r="L2500" i="127"/>
  <c r="L2927" i="127"/>
  <c r="L1811" i="127"/>
  <c r="M2314" i="127"/>
  <c r="M2468" i="127"/>
  <c r="M562" i="127"/>
  <c r="M2359" i="127"/>
  <c r="M3048" i="127"/>
  <c r="L2933" i="127"/>
  <c r="M1850" i="127"/>
  <c r="L2340" i="127"/>
  <c r="M1819" i="127"/>
  <c r="M1758" i="127"/>
  <c r="M1722" i="127"/>
  <c r="M1645" i="127"/>
  <c r="M2395" i="127"/>
  <c r="M2948" i="127"/>
  <c r="M2194" i="127"/>
  <c r="L1871" i="127"/>
  <c r="L1123" i="127"/>
  <c r="L936" i="127"/>
  <c r="L1357" i="127"/>
  <c r="M1432" i="127"/>
  <c r="M923" i="127"/>
  <c r="M1738" i="127"/>
  <c r="L1735" i="127"/>
  <c r="M2305" i="127"/>
  <c r="M1060" i="127"/>
  <c r="L832" i="127"/>
  <c r="L1693" i="127"/>
  <c r="L2903" i="127"/>
  <c r="L322" i="127"/>
  <c r="L2854" i="127"/>
  <c r="L1552" i="127"/>
  <c r="M288" i="127"/>
  <c r="L2764" i="127"/>
  <c r="L1902" i="127"/>
  <c r="M530" i="127"/>
  <c r="L189" i="127"/>
  <c r="M995" i="127"/>
  <c r="M657" i="127"/>
  <c r="L1236" i="127"/>
  <c r="L2700" i="127"/>
  <c r="L2471" i="127"/>
  <c r="L719" i="127"/>
  <c r="L1918" i="127"/>
  <c r="L2319" i="127"/>
  <c r="M1295" i="127"/>
  <c r="M2657" i="127"/>
  <c r="L792" i="127"/>
  <c r="L1405" i="127"/>
  <c r="L2112" i="127"/>
  <c r="M2108" i="127"/>
  <c r="M2174" i="127"/>
  <c r="M1294" i="127"/>
  <c r="L1846" i="127"/>
  <c r="M2420" i="127"/>
  <c r="M1733" i="127"/>
  <c r="L2329" i="127"/>
  <c r="L1132" i="127"/>
  <c r="M1731" i="127"/>
  <c r="M2847" i="127"/>
  <c r="L1363" i="127"/>
  <c r="M770" i="127"/>
  <c r="L421" i="127"/>
  <c r="L964" i="127"/>
  <c r="L777" i="127"/>
  <c r="M2431" i="127"/>
  <c r="L2088" i="127"/>
  <c r="L1798" i="127"/>
  <c r="M2234" i="127"/>
  <c r="L2864" i="127"/>
  <c r="L2975" i="127"/>
  <c r="M263" i="127"/>
  <c r="M472" i="127"/>
  <c r="M668" i="127"/>
  <c r="L745" i="127"/>
  <c r="L194" i="127"/>
  <c r="L2170" i="127"/>
  <c r="M2741" i="127"/>
  <c r="L2472" i="127"/>
  <c r="M204" i="127"/>
  <c r="L369" i="127"/>
  <c r="L484" i="127"/>
  <c r="M414" i="127"/>
  <c r="L1177" i="127"/>
  <c r="L1156" i="127"/>
  <c r="M1098" i="127"/>
  <c r="M706" i="127"/>
  <c r="L2307" i="127"/>
  <c r="L1310" i="127"/>
  <c r="M2607" i="127"/>
  <c r="M825" i="127"/>
  <c r="M1350" i="127"/>
  <c r="M1502" i="127"/>
  <c r="L221" i="127"/>
  <c r="M316" i="127"/>
  <c r="L268" i="127"/>
  <c r="M1897" i="127"/>
  <c r="M2186" i="127"/>
  <c r="M2899" i="127"/>
  <c r="L2399" i="127"/>
  <c r="L1565" i="127"/>
  <c r="L1706" i="127"/>
  <c r="L1725" i="127"/>
  <c r="L1476" i="127"/>
  <c r="L623" i="127"/>
  <c r="M492" i="127"/>
  <c r="L1021" i="127"/>
  <c r="L2509" i="127"/>
  <c r="L1682" i="127"/>
  <c r="L2432" i="127"/>
  <c r="M1629" i="127"/>
  <c r="M1723" i="127"/>
  <c r="M1463" i="127"/>
  <c r="M1955" i="127"/>
  <c r="M1905" i="127"/>
  <c r="L645" i="127"/>
  <c r="M478" i="127"/>
  <c r="L1441" i="127"/>
  <c r="L2449" i="127"/>
  <c r="L657" i="127"/>
  <c r="M1414" i="127"/>
  <c r="L955" i="127"/>
  <c r="L593" i="127"/>
  <c r="M1327" i="127"/>
  <c r="M1311" i="127"/>
  <c r="M2848" i="127"/>
  <c r="L2391" i="127"/>
  <c r="M806" i="127"/>
  <c r="M2473" i="127"/>
  <c r="M2014" i="127"/>
  <c r="L1457" i="127"/>
  <c r="L2283" i="127"/>
  <c r="L1767" i="127"/>
  <c r="M738" i="127"/>
  <c r="M2434" i="127"/>
  <c r="M1951" i="127"/>
  <c r="M1846" i="127"/>
  <c r="M2370" i="127"/>
  <c r="M1562" i="127"/>
  <c r="L103" i="127"/>
  <c r="M2292" i="127"/>
  <c r="L2478" i="127"/>
  <c r="L1036" i="127"/>
  <c r="M994" i="127"/>
  <c r="M1523" i="127"/>
  <c r="L2210" i="127"/>
  <c r="L1669" i="127"/>
  <c r="L774" i="127"/>
  <c r="L1915" i="127"/>
  <c r="L1780" i="127"/>
  <c r="M2452" i="127"/>
  <c r="M2407" i="127"/>
  <c r="L1659" i="127"/>
  <c r="L477" i="127"/>
  <c r="M2210" i="127"/>
  <c r="L471" i="127"/>
  <c r="M745" i="127"/>
  <c r="L851" i="127"/>
  <c r="L967" i="127"/>
  <c r="L1318" i="127"/>
  <c r="M1278" i="127"/>
  <c r="M958" i="127"/>
  <c r="M2649" i="127"/>
  <c r="M2409" i="127"/>
  <c r="L297" i="127"/>
  <c r="M827" i="127"/>
  <c r="L904" i="127"/>
  <c r="M979" i="127"/>
  <c r="L1179" i="127"/>
  <c r="L270" i="127"/>
  <c r="M1552" i="127"/>
  <c r="L1675" i="127"/>
  <c r="L1661" i="127"/>
  <c r="M2922" i="127"/>
  <c r="M2785" i="127"/>
  <c r="M2596" i="127"/>
  <c r="L1183" i="127"/>
  <c r="M505" i="127"/>
  <c r="M465" i="127"/>
  <c r="L808" i="127"/>
  <c r="M854" i="127"/>
  <c r="M1465" i="127"/>
  <c r="M2303" i="127"/>
  <c r="M1638" i="127"/>
  <c r="L1867" i="127"/>
  <c r="M633" i="127"/>
  <c r="M473" i="127"/>
  <c r="M577" i="127"/>
  <c r="L470" i="127"/>
  <c r="M486" i="127"/>
  <c r="L1091" i="127"/>
  <c r="L932" i="127"/>
  <c r="M971" i="127"/>
  <c r="L2132" i="127"/>
  <c r="M1849" i="127"/>
  <c r="L2203" i="127"/>
  <c r="L756" i="127"/>
  <c r="M798" i="127"/>
  <c r="L1540" i="127"/>
  <c r="M2634" i="127"/>
  <c r="L2080" i="127"/>
  <c r="M838" i="127"/>
  <c r="L1068" i="127"/>
  <c r="L2247" i="127"/>
  <c r="M2201" i="127"/>
  <c r="L1855" i="127"/>
  <c r="L370" i="127"/>
  <c r="M440" i="127"/>
  <c r="M1335" i="127"/>
  <c r="L1493" i="127"/>
  <c r="M628" i="127"/>
  <c r="L2121" i="127"/>
  <c r="L1209" i="127"/>
  <c r="L1408" i="127"/>
  <c r="M2711" i="127"/>
  <c r="M2436" i="127"/>
  <c r="M1305" i="127"/>
  <c r="L1872" i="127"/>
  <c r="M2919" i="127"/>
  <c r="L2456" i="127"/>
  <c r="M1550" i="127"/>
  <c r="M2310" i="127"/>
  <c r="L2364" i="127"/>
  <c r="M1618" i="127"/>
  <c r="M1048" i="127"/>
  <c r="M180" i="127"/>
  <c r="M788" i="127"/>
  <c r="M1887" i="127"/>
  <c r="M1543" i="127"/>
  <c r="L1440" i="127"/>
  <c r="M2455" i="127"/>
  <c r="L2846" i="127"/>
  <c r="M2190" i="127"/>
  <c r="L2447" i="127"/>
  <c r="L1709" i="127"/>
  <c r="M2404" i="127"/>
  <c r="M2329" i="127"/>
  <c r="M2269" i="127"/>
  <c r="L895" i="127"/>
  <c r="L2977" i="127"/>
  <c r="L2214" i="127"/>
  <c r="M1870" i="127"/>
  <c r="M1809" i="127"/>
  <c r="M1475" i="127"/>
  <c r="L1371" i="127"/>
  <c r="L2847" i="127"/>
  <c r="L74" i="127"/>
  <c r="L2540" i="127"/>
  <c r="M895" i="127"/>
  <c r="L920" i="127"/>
  <c r="L2224" i="127"/>
  <c r="M991" i="127"/>
  <c r="L1278" i="127"/>
  <c r="M1971" i="127"/>
  <c r="M208" i="127"/>
  <c r="L2049" i="127"/>
  <c r="M2347" i="127"/>
  <c r="M2659" i="127"/>
  <c r="M1206" i="127"/>
  <c r="M2475" i="127"/>
  <c r="M1818" i="127"/>
  <c r="L2137" i="127"/>
  <c r="M692" i="127"/>
  <c r="M2528" i="127"/>
  <c r="L2564" i="127"/>
  <c r="L1324" i="127"/>
  <c r="L1800" i="127"/>
  <c r="L742" i="127"/>
  <c r="L598" i="127"/>
  <c r="M1167" i="127"/>
  <c r="M2308" i="127"/>
  <c r="M3016" i="127"/>
  <c r="L2876" i="127"/>
  <c r="L575" i="127"/>
  <c r="M2386" i="127"/>
  <c r="L1815" i="127"/>
  <c r="L1131" i="127"/>
  <c r="M2951" i="127"/>
  <c r="L427" i="127"/>
  <c r="L130" i="127"/>
  <c r="L2621" i="127"/>
  <c r="L2275" i="127"/>
  <c r="M1712" i="127"/>
  <c r="L2120" i="127"/>
  <c r="M1961" i="127"/>
  <c r="M1551" i="127"/>
  <c r="L276" i="127"/>
  <c r="M799" i="127"/>
  <c r="L2982" i="127"/>
  <c r="L1776" i="127"/>
  <c r="M1770" i="127"/>
  <c r="M1590" i="127"/>
  <c r="M1715" i="127"/>
  <c r="L1384" i="127"/>
  <c r="M1459" i="127"/>
  <c r="L818" i="127"/>
  <c r="M295" i="127"/>
  <c r="M84" i="127"/>
  <c r="L1755" i="127"/>
  <c r="L1887" i="127"/>
  <c r="L2064" i="127"/>
  <c r="L2409" i="127"/>
  <c r="L2987" i="127"/>
  <c r="L2994" i="127"/>
  <c r="L2991" i="127"/>
  <c r="M855" i="127"/>
  <c r="L2961" i="127"/>
  <c r="M3028" i="127"/>
  <c r="M1607" i="127"/>
  <c r="L1685" i="127"/>
  <c r="L1637" i="127"/>
  <c r="M2193" i="127"/>
  <c r="M2846" i="127"/>
  <c r="L1349" i="127"/>
  <c r="L2947" i="127"/>
  <c r="L2951" i="127"/>
  <c r="L2822" i="127"/>
  <c r="L2935" i="127"/>
  <c r="M412" i="127"/>
  <c r="L2908" i="127"/>
  <c r="M2941" i="127"/>
  <c r="L2315" i="127"/>
  <c r="L2589" i="127"/>
  <c r="L567" i="127"/>
  <c r="M2770" i="127"/>
  <c r="M2819" i="127"/>
  <c r="M1542" i="127"/>
  <c r="M2817" i="127"/>
  <c r="L2898" i="127"/>
  <c r="M2831" i="127"/>
  <c r="L2839" i="127"/>
  <c r="L2053" i="127"/>
  <c r="L2965" i="127"/>
  <c r="M1190" i="127"/>
  <c r="M1814" i="127"/>
  <c r="L2065" i="127"/>
  <c r="M1865" i="127"/>
  <c r="L1739" i="127"/>
  <c r="L1934" i="127"/>
  <c r="M2218" i="127"/>
  <c r="M1931" i="127"/>
  <c r="M2824" i="127"/>
  <c r="M2258" i="127"/>
  <c r="M1584" i="127"/>
  <c r="L2723" i="127"/>
  <c r="L2791" i="127"/>
  <c r="M1574" i="127"/>
  <c r="L2789" i="127"/>
  <c r="L2829" i="127"/>
  <c r="M2928" i="127"/>
  <c r="L1965" i="127"/>
  <c r="L748" i="127"/>
  <c r="L2133" i="127"/>
  <c r="M56" i="127"/>
  <c r="L828" i="127"/>
  <c r="L1634" i="127"/>
  <c r="M1599" i="127"/>
  <c r="L2316" i="127"/>
  <c r="L867" i="127"/>
  <c r="M2492" i="127"/>
  <c r="M2671" i="127"/>
  <c r="L2557" i="127"/>
  <c r="L2239" i="127"/>
  <c r="L2140" i="127"/>
  <c r="M2056" i="127"/>
  <c r="L2006" i="127"/>
  <c r="M2116" i="127"/>
  <c r="M2143" i="127"/>
  <c r="M1511" i="127"/>
  <c r="M3040" i="127"/>
  <c r="M2906" i="127"/>
  <c r="M2363" i="127"/>
  <c r="L2011" i="127"/>
  <c r="M2226" i="127"/>
  <c r="M1886" i="127"/>
  <c r="M2206" i="127"/>
  <c r="L609" i="127"/>
  <c r="M684" i="127"/>
  <c r="M2048" i="127"/>
  <c r="L1990" i="127"/>
  <c r="L551" i="127"/>
  <c r="M831" i="127"/>
  <c r="M1124" i="127"/>
  <c r="M1236" i="127"/>
  <c r="M2261" i="127"/>
  <c r="L2383" i="127"/>
  <c r="M2284" i="127"/>
  <c r="M2488" i="127"/>
  <c r="M693" i="127"/>
  <c r="L2227" i="127"/>
  <c r="M2103" i="127"/>
  <c r="M618" i="127"/>
  <c r="M2181" i="127"/>
  <c r="M2230" i="127"/>
  <c r="M2166" i="127"/>
  <c r="L2081" i="127"/>
  <c r="M2263" i="127"/>
  <c r="L1923" i="127"/>
  <c r="M2158" i="127"/>
  <c r="L1928" i="127"/>
  <c r="M2003" i="127"/>
  <c r="L2181" i="127"/>
  <c r="M1899" i="127"/>
  <c r="M476" i="127"/>
  <c r="L2072" i="127"/>
  <c r="M2000" i="127"/>
  <c r="L1720" i="127"/>
  <c r="L1807" i="127"/>
  <c r="L393" i="127"/>
  <c r="M1858" i="127"/>
  <c r="M1998" i="127"/>
  <c r="L1955" i="127"/>
  <c r="M1771" i="127"/>
  <c r="L1972" i="127"/>
  <c r="M1830" i="127"/>
  <c r="M1929" i="127"/>
  <c r="M2674" i="127"/>
  <c r="M2145" i="127"/>
  <c r="M1026" i="127"/>
  <c r="L2541" i="127"/>
  <c r="M2411" i="127"/>
  <c r="M2532" i="127"/>
  <c r="L2513" i="127"/>
  <c r="L1448" i="127"/>
  <c r="M2459" i="127"/>
  <c r="L2493" i="127"/>
  <c r="L2113" i="127"/>
  <c r="M1906" i="127"/>
  <c r="L1650" i="127"/>
  <c r="M2017" i="127"/>
  <c r="L1808" i="127"/>
  <c r="L2022" i="127"/>
  <c r="L1859" i="127"/>
  <c r="L2004" i="127"/>
  <c r="L2946" i="127"/>
  <c r="L2604" i="127"/>
  <c r="L1427" i="127"/>
  <c r="M2632" i="127"/>
  <c r="L590" i="127"/>
  <c r="L2462" i="127"/>
  <c r="M2001" i="127"/>
  <c r="L1740" i="127"/>
  <c r="L56" i="127"/>
  <c r="M2064" i="127"/>
  <c r="L2741" i="127"/>
  <c r="L1483" i="127"/>
  <c r="M2720" i="127"/>
  <c r="M990" i="127"/>
  <c r="M2270" i="127"/>
  <c r="M3018" i="127"/>
  <c r="L2660" i="127"/>
  <c r="L2323" i="127"/>
  <c r="M2457" i="127"/>
  <c r="M2774" i="127"/>
  <c r="L572" i="127"/>
  <c r="M655" i="127"/>
  <c r="L420" i="127"/>
  <c r="L1714" i="127"/>
  <c r="L1891" i="127"/>
  <c r="L2077" i="127"/>
  <c r="L1988" i="127"/>
  <c r="M1661" i="127"/>
  <c r="L1101" i="127"/>
  <c r="L1460" i="127"/>
  <c r="M1535" i="127"/>
  <c r="M428" i="127"/>
  <c r="M642" i="127"/>
  <c r="L494" i="127"/>
  <c r="M1898" i="127"/>
  <c r="L2440" i="127"/>
  <c r="L1997" i="127"/>
  <c r="L1730" i="127"/>
  <c r="L797" i="127"/>
  <c r="M1706" i="127"/>
  <c r="M1873" i="127"/>
  <c r="L1848" i="127"/>
  <c r="L1679" i="127"/>
  <c r="M1790" i="127"/>
  <c r="M1825" i="127"/>
  <c r="L2128" i="127"/>
  <c r="L2124" i="127"/>
  <c r="L2488" i="127"/>
  <c r="L1645" i="127"/>
  <c r="L1674" i="127"/>
  <c r="L1751" i="127"/>
  <c r="M1630" i="127"/>
  <c r="L1616" i="127"/>
  <c r="L1715" i="127"/>
  <c r="L1812" i="127"/>
  <c r="L1814" i="127"/>
  <c r="L1899" i="127"/>
  <c r="L2803" i="127"/>
  <c r="M2949" i="127"/>
  <c r="L1605" i="127"/>
  <c r="L2981" i="127"/>
  <c r="M2953" i="127"/>
  <c r="M2962" i="127"/>
  <c r="L2992" i="127"/>
  <c r="M886" i="127"/>
  <c r="L3015" i="127"/>
  <c r="M3011" i="127"/>
  <c r="M2714" i="127"/>
  <c r="M2238" i="127"/>
  <c r="M2087" i="127"/>
  <c r="L2190" i="127"/>
  <c r="L104" i="127"/>
  <c r="L2167" i="127"/>
  <c r="M2135" i="127"/>
  <c r="M724" i="127"/>
  <c r="M2140" i="127"/>
  <c r="M2209" i="127"/>
  <c r="M669" i="127"/>
  <c r="M2917" i="127"/>
  <c r="L1381" i="127"/>
  <c r="M2925" i="127"/>
  <c r="L2971" i="127"/>
  <c r="L2925" i="127"/>
  <c r="L2983" i="127"/>
  <c r="M2503" i="127"/>
  <c r="M2694" i="127"/>
  <c r="M2244" i="127"/>
  <c r="L2348" i="127"/>
  <c r="M2298" i="127"/>
  <c r="L1116" i="127"/>
  <c r="L2545" i="127"/>
  <c r="M1774" i="127"/>
  <c r="M1862" i="127"/>
  <c r="M1947" i="127"/>
  <c r="M2202" i="127"/>
  <c r="L2425" i="127"/>
  <c r="M2799" i="127"/>
  <c r="L641" i="127"/>
  <c r="L1568" i="127"/>
  <c r="L1974" i="127"/>
  <c r="M2410" i="127"/>
  <c r="M2500" i="127"/>
  <c r="M2428" i="127"/>
  <c r="M2403" i="127"/>
  <c r="L2032" i="127"/>
  <c r="L1981" i="127"/>
  <c r="L2286" i="127"/>
  <c r="L2074" i="127"/>
  <c r="M2128" i="127"/>
  <c r="L2029" i="127"/>
  <c r="L2230" i="127"/>
  <c r="L2108" i="127"/>
  <c r="L2136" i="127"/>
  <c r="M2681" i="127"/>
  <c r="L2688" i="127"/>
  <c r="M2643" i="127"/>
  <c r="M1031" i="127"/>
  <c r="L2597" i="127"/>
  <c r="M2690" i="127"/>
  <c r="L1259" i="127"/>
  <c r="M2665" i="127"/>
  <c r="L2718" i="127"/>
  <c r="L2345" i="127"/>
  <c r="M2096" i="127"/>
  <c r="M1883" i="127"/>
  <c r="L1960" i="127"/>
  <c r="M2035" i="127"/>
  <c r="M1984" i="127"/>
  <c r="L2048" i="127"/>
  <c r="L1788" i="127"/>
  <c r="L2297" i="127"/>
  <c r="L2841" i="127"/>
  <c r="L2743" i="127"/>
  <c r="L1854" i="127"/>
  <c r="M2249" i="127"/>
  <c r="M2379" i="127"/>
  <c r="L1627" i="127"/>
  <c r="L1907" i="127"/>
  <c r="L2254" i="127"/>
  <c r="M2316" i="127"/>
  <c r="M2854" i="127"/>
  <c r="L2665" i="127"/>
  <c r="M2348" i="127"/>
  <c r="L1750" i="127"/>
  <c r="M2068" i="127"/>
  <c r="L1148" i="127"/>
  <c r="L1687" i="127"/>
  <c r="L2605" i="127"/>
  <c r="M2887" i="127"/>
  <c r="L2857" i="127"/>
  <c r="L2767" i="127"/>
  <c r="L2866" i="127"/>
  <c r="L2906" i="127"/>
  <c r="M2229" i="127"/>
  <c r="L2611" i="127"/>
  <c r="L2663" i="127"/>
  <c r="M2695" i="127"/>
  <c r="M2718" i="127"/>
  <c r="M2744" i="127"/>
  <c r="M2755" i="127"/>
  <c r="L2724" i="127"/>
  <c r="M1613" i="127"/>
  <c r="L2420" i="127"/>
  <c r="L2602" i="127"/>
  <c r="L2615" i="127"/>
  <c r="L2609" i="127"/>
  <c r="M2591" i="127"/>
  <c r="M2580" i="127"/>
  <c r="L1260" i="127"/>
  <c r="M2568" i="127"/>
  <c r="M2713" i="127"/>
  <c r="M1977" i="127"/>
  <c r="M1690" i="127"/>
  <c r="L1816" i="127"/>
  <c r="M1838" i="127"/>
  <c r="M1199" i="127"/>
  <c r="L1744" i="127"/>
  <c r="L1843" i="127"/>
  <c r="M1934" i="127"/>
  <c r="L1987" i="127"/>
  <c r="M2115" i="127"/>
  <c r="L2392" i="127"/>
  <c r="M2575" i="127"/>
  <c r="M2496" i="127"/>
  <c r="L2640" i="127"/>
  <c r="M2619" i="127"/>
  <c r="M2611" i="127"/>
  <c r="L2594" i="127"/>
  <c r="L1799" i="127"/>
  <c r="M1806" i="127"/>
  <c r="M1982" i="127"/>
  <c r="M2487" i="127"/>
  <c r="L2377" i="127"/>
  <c r="L1507" i="127"/>
  <c r="M1894" i="127"/>
  <c r="M3024" i="127"/>
  <c r="L2024" i="127"/>
  <c r="M1730" i="127"/>
  <c r="L1864" i="127"/>
  <c r="L2476" i="127"/>
  <c r="M1761" i="127"/>
  <c r="M2965" i="127"/>
  <c r="M2460" i="127"/>
  <c r="M2551" i="127"/>
  <c r="M1950" i="127"/>
  <c r="L2100" i="127"/>
  <c r="L2678" i="127"/>
  <c r="L2638" i="127"/>
  <c r="L984" i="127"/>
  <c r="M2715" i="127"/>
  <c r="L2664" i="127"/>
  <c r="M2738" i="127"/>
  <c r="M2177" i="127"/>
  <c r="M1422" i="127"/>
  <c r="L1911" i="127"/>
  <c r="L2282" i="127"/>
  <c r="M1915" i="127"/>
  <c r="L1992" i="127"/>
  <c r="M2104" i="127"/>
  <c r="M2527" i="127"/>
  <c r="L963" i="127"/>
  <c r="M2474" i="127"/>
  <c r="L2408" i="127"/>
  <c r="L2548" i="127"/>
  <c r="M2412" i="127"/>
  <c r="M532" i="127"/>
  <c r="M2127" i="127"/>
  <c r="M2418" i="127"/>
  <c r="L2008" i="127"/>
  <c r="M1854" i="127"/>
  <c r="L1690" i="127"/>
  <c r="M2974" i="127"/>
  <c r="L3008" i="127"/>
  <c r="L3032" i="127"/>
  <c r="M1693" i="127"/>
  <c r="L1481" i="127"/>
  <c r="L2782" i="127"/>
  <c r="M2703" i="127"/>
  <c r="L2538" i="127"/>
  <c r="M1859" i="127"/>
  <c r="L2187" i="127"/>
  <c r="M2099" i="127"/>
  <c r="M2044" i="127"/>
  <c r="L2826" i="127"/>
  <c r="L1827" i="127"/>
  <c r="M285" i="127"/>
  <c r="M2136" i="127"/>
  <c r="M839" i="127"/>
  <c r="L2844" i="127"/>
  <c r="M1289" i="127"/>
  <c r="L2834" i="127"/>
  <c r="M1078" i="127"/>
  <c r="L1344" i="127"/>
  <c r="L2338" i="127"/>
  <c r="M1750" i="127"/>
  <c r="M2257" i="127"/>
  <c r="M2417" i="127"/>
  <c r="L1782" i="127"/>
  <c r="L1631" i="127"/>
  <c r="L646" i="127"/>
  <c r="M2935" i="127"/>
  <c r="M271" i="127"/>
  <c r="L1883" i="127"/>
  <c r="L1671" i="127"/>
  <c r="L2561" i="127"/>
  <c r="L377" i="127"/>
  <c r="L2648" i="127"/>
  <c r="M2702" i="127"/>
  <c r="M2302" i="127"/>
  <c r="L2749" i="127"/>
  <c r="M2027" i="127"/>
  <c r="L2199" i="127"/>
  <c r="M2991" i="127"/>
  <c r="L2412" i="127"/>
  <c r="M2960" i="127"/>
  <c r="M1047" i="127"/>
  <c r="M2517" i="127"/>
  <c r="L2150" i="127"/>
  <c r="L2746" i="127"/>
  <c r="M2173" i="127"/>
  <c r="L2914" i="127"/>
  <c r="M1841" i="127"/>
  <c r="M2008" i="127"/>
  <c r="L2752" i="127"/>
  <c r="M1779" i="127"/>
  <c r="M2655" i="127"/>
  <c r="M2516" i="127"/>
  <c r="L2038" i="127"/>
  <c r="L2783" i="127"/>
  <c r="M2584" i="127"/>
  <c r="L2146" i="127"/>
  <c r="M1717" i="127"/>
  <c r="L1924" i="127"/>
  <c r="M1191" i="127"/>
  <c r="M1822" i="127"/>
  <c r="M1839" i="127"/>
  <c r="L1904" i="127"/>
  <c r="M2662" i="127"/>
  <c r="M1116" i="127"/>
  <c r="M2589" i="127"/>
  <c r="M2443" i="127"/>
  <c r="M2628" i="127"/>
  <c r="L2521" i="127"/>
  <c r="M866" i="127"/>
  <c r="M2268" i="127"/>
  <c r="L1445" i="127"/>
  <c r="M2967" i="127"/>
  <c r="M2911" i="127"/>
  <c r="M2943" i="127"/>
  <c r="M2992" i="127"/>
  <c r="M1398" i="127"/>
  <c r="M2675" i="127"/>
  <c r="L3027" i="127"/>
  <c r="L2845" i="127"/>
  <c r="M1959" i="127"/>
  <c r="M2076" i="127"/>
  <c r="L2195" i="127"/>
  <c r="L82" i="127"/>
  <c r="L2179" i="127"/>
  <c r="M2084" i="127"/>
  <c r="M2009" i="127"/>
  <c r="M1782" i="127"/>
  <c r="M2903" i="127"/>
  <c r="L2580" i="127"/>
  <c r="L2454" i="127"/>
  <c r="M1866" i="127"/>
  <c r="M600" i="127"/>
  <c r="M2626" i="127"/>
  <c r="L2337" i="127"/>
  <c r="L2708" i="127"/>
  <c r="M512" i="127"/>
  <c r="L1733" i="127"/>
  <c r="L919" i="127"/>
  <c r="L2473" i="127"/>
  <c r="L1251" i="127"/>
  <c r="L2183" i="127"/>
  <c r="L2251" i="127"/>
  <c r="L2305" i="127"/>
  <c r="M2746" i="127"/>
  <c r="L3037" i="127"/>
  <c r="M2754" i="127"/>
  <c r="L2858" i="127"/>
  <c r="L2835" i="127"/>
  <c r="M966" i="127"/>
  <c r="L2125" i="127"/>
  <c r="L1888" i="127"/>
  <c r="L349" i="127"/>
  <c r="M2998" i="127"/>
  <c r="M1882" i="127"/>
  <c r="M2957" i="127"/>
  <c r="M1606" i="127"/>
  <c r="M2779" i="127"/>
  <c r="L2868" i="127"/>
  <c r="M2512" i="127"/>
  <c r="L948" i="127"/>
  <c r="L2186" i="127"/>
  <c r="L2384" i="127"/>
  <c r="M1036" i="127"/>
  <c r="L1844" i="127"/>
  <c r="L2198" i="127"/>
  <c r="L2273" i="127"/>
  <c r="M1753" i="127"/>
  <c r="M2442" i="127"/>
  <c r="M2435" i="127"/>
  <c r="L2470" i="127"/>
  <c r="M2107" i="127"/>
  <c r="M2901" i="127"/>
  <c r="L2276" i="127"/>
  <c r="L2920" i="127"/>
  <c r="M2552" i="127"/>
  <c r="L2533" i="127"/>
  <c r="M2467" i="127"/>
  <c r="M2868" i="127"/>
  <c r="L2109" i="127"/>
  <c r="M2832" i="127"/>
  <c r="L927" i="127"/>
  <c r="M2852" i="127"/>
  <c r="M2853" i="127"/>
  <c r="M2769" i="127"/>
  <c r="L1472" i="127"/>
  <c r="L2853" i="127"/>
  <c r="M2811" i="127"/>
  <c r="L1920" i="127"/>
  <c r="M2176" i="127"/>
  <c r="M2119" i="127"/>
  <c r="L2226" i="127"/>
  <c r="M2178" i="127"/>
  <c r="M2254" i="127"/>
  <c r="L2268" i="127"/>
  <c r="L2616" i="127"/>
  <c r="M2556" i="127"/>
  <c r="L2586" i="127"/>
  <c r="M583" i="127"/>
  <c r="L2601" i="127"/>
  <c r="L2683" i="127"/>
  <c r="M2378" i="127"/>
  <c r="M2599" i="127"/>
  <c r="M2794" i="127"/>
  <c r="M2332" i="127"/>
  <c r="M2156" i="127"/>
  <c r="M1863" i="127"/>
  <c r="M1682" i="127"/>
  <c r="L1252" i="127"/>
  <c r="M1826" i="127"/>
  <c r="M2139" i="127"/>
  <c r="L2949" i="127"/>
  <c r="M2834" i="127"/>
  <c r="L2484" i="127"/>
  <c r="L2916" i="127"/>
  <c r="M1023" i="127"/>
  <c r="L2911" i="127"/>
  <c r="M716" i="127"/>
  <c r="L2759" i="127"/>
  <c r="L1525" i="127"/>
  <c r="M1914" i="127"/>
  <c r="L1779" i="127"/>
  <c r="M2830" i="127"/>
  <c r="M875" i="127"/>
  <c r="M2233" i="127"/>
  <c r="L1894" i="127"/>
  <c r="L1791" i="127"/>
  <c r="L2697" i="127"/>
  <c r="M1658" i="127"/>
  <c r="M2999" i="127"/>
  <c r="M2691" i="127"/>
  <c r="L2880" i="127"/>
  <c r="M296" i="127"/>
  <c r="M2520" i="127"/>
  <c r="M2132" i="127"/>
  <c r="M1766" i="127"/>
  <c r="L2019" i="127"/>
  <c r="M2205" i="127"/>
  <c r="M870" i="127"/>
  <c r="M1921" i="127"/>
  <c r="M2041" i="127"/>
  <c r="M2016" i="127"/>
  <c r="L647" i="127"/>
  <c r="L2194" i="127"/>
  <c r="M2237" i="127"/>
  <c r="L2457" i="127"/>
  <c r="M2931" i="127"/>
  <c r="M1913" i="127"/>
  <c r="L2838" i="127"/>
  <c r="M2341" i="127"/>
  <c r="M2777" i="127"/>
  <c r="L3045" i="127"/>
  <c r="L2189" i="127"/>
  <c r="L1822" i="127"/>
  <c r="L1963" i="127"/>
  <c r="L1944" i="127"/>
  <c r="M2775" i="127"/>
  <c r="L3006" i="127"/>
  <c r="L2243" i="127"/>
  <c r="L2525" i="127"/>
  <c r="L2003" i="127"/>
  <c r="M2583" i="127"/>
  <c r="M2262" i="127"/>
  <c r="L1703" i="127"/>
  <c r="M2069" i="127"/>
  <c r="L2448" i="127"/>
  <c r="M1842" i="127"/>
  <c r="L1947" i="127"/>
  <c r="M2030" i="127"/>
  <c r="L1950" i="127"/>
  <c r="L1839" i="127"/>
  <c r="M2067" i="127"/>
  <c r="M1995" i="127"/>
  <c r="M2707" i="127"/>
  <c r="L2656" i="127"/>
  <c r="L2705" i="127"/>
  <c r="L1524" i="127"/>
  <c r="M2793" i="127"/>
  <c r="M2781" i="127"/>
  <c r="M1632" i="127"/>
  <c r="L2262" i="127"/>
  <c r="M1798" i="127"/>
  <c r="M1795" i="127"/>
  <c r="M481" i="127"/>
  <c r="L1790" i="127"/>
  <c r="L1655" i="127"/>
  <c r="M2837" i="127"/>
  <c r="M2605" i="127"/>
  <c r="M2961" i="127"/>
  <c r="L1879" i="127"/>
  <c r="L761" i="127"/>
  <c r="L2334" i="127"/>
  <c r="L2259" i="127"/>
  <c r="M898" i="127"/>
  <c r="L2343" i="127"/>
  <c r="M2286" i="127"/>
  <c r="L1952" i="127"/>
  <c r="M2721" i="127"/>
  <c r="L1831" i="127"/>
  <c r="L3009" i="127"/>
  <c r="L1477" i="127"/>
  <c r="M2080" i="127"/>
  <c r="L899" i="127"/>
  <c r="M2022" i="127"/>
  <c r="M3019" i="127"/>
  <c r="L766" i="127"/>
  <c r="L2158" i="127"/>
  <c r="M2479" i="127"/>
  <c r="M1415" i="127"/>
  <c r="M1714" i="127"/>
  <c r="L2577" i="127"/>
  <c r="L1836" i="127"/>
  <c r="M2878" i="127"/>
  <c r="M2704" i="127"/>
  <c r="M2170" i="127"/>
  <c r="M1611" i="127"/>
  <c r="M2247" i="127"/>
  <c r="M529" i="127"/>
  <c r="L2171" i="127"/>
  <c r="L2463" i="127"/>
  <c r="M2717" i="127"/>
  <c r="L2928" i="127"/>
  <c r="L2030" i="127"/>
  <c r="L735" i="127"/>
  <c r="L1968" i="127"/>
  <c r="L2303" i="127"/>
  <c r="M2689" i="127"/>
  <c r="M1336" i="127"/>
  <c r="M1507" i="127"/>
  <c r="M375" i="127"/>
  <c r="M2419" i="127"/>
  <c r="L2736" i="127"/>
  <c r="L2537" i="127"/>
  <c r="M1974" i="127"/>
  <c r="L2645" i="127"/>
  <c r="M1937" i="127"/>
  <c r="L1979" i="127"/>
  <c r="L2089" i="127"/>
  <c r="L2480" i="127"/>
  <c r="M2318" i="127"/>
  <c r="M2540" i="127"/>
  <c r="L1341" i="127"/>
  <c r="M2979" i="127"/>
  <c r="L2890" i="127"/>
  <c r="L3049" i="127"/>
  <c r="M2466" i="127"/>
  <c r="M689" i="127"/>
  <c r="M2873" i="127"/>
  <c r="M1827" i="127"/>
  <c r="M2273" i="127"/>
  <c r="M1656" i="127"/>
  <c r="L1862" i="127"/>
  <c r="M2861" i="127"/>
  <c r="L2772" i="127"/>
  <c r="M2874" i="127"/>
  <c r="M1583" i="127"/>
  <c r="L2630" i="127"/>
  <c r="L2816" i="127"/>
  <c r="M1342" i="127"/>
  <c r="M373" i="127"/>
  <c r="M1979" i="127"/>
  <c r="M2567" i="127"/>
  <c r="M1720" i="127"/>
  <c r="M2930" i="127"/>
  <c r="L1976" i="127"/>
  <c r="M1976" i="127"/>
  <c r="M2808" i="127"/>
  <c r="L2892" i="127"/>
  <c r="L2117" i="127"/>
  <c r="L2335" i="127"/>
  <c r="M2213" i="127"/>
  <c r="M2927" i="127"/>
  <c r="L2954" i="127"/>
  <c r="M998" i="127"/>
  <c r="M2600" i="127"/>
  <c r="L1328" i="127"/>
  <c r="M1685" i="127"/>
  <c r="M1151" i="127"/>
  <c r="M2025" i="127"/>
  <c r="M2604" i="127"/>
  <c r="L1389" i="127"/>
  <c r="M1963" i="127"/>
  <c r="L2930" i="127"/>
  <c r="M907" i="127"/>
  <c r="L2014" i="127"/>
  <c r="L2740" i="127"/>
  <c r="M2859" i="127"/>
  <c r="L2815" i="127"/>
  <c r="L1004" i="127"/>
  <c r="M2560" i="127"/>
  <c r="L2855" i="127"/>
  <c r="M2040" i="127"/>
  <c r="L2775" i="127"/>
  <c r="L1984" i="127"/>
  <c r="L2414" i="127"/>
  <c r="L2958" i="127"/>
  <c r="L2627" i="127"/>
  <c r="M1942" i="127"/>
  <c r="M2778" i="127"/>
  <c r="M2728" i="127"/>
  <c r="L2430" i="127"/>
  <c r="L2439" i="127"/>
  <c r="M1762" i="127"/>
  <c r="L3041" i="127"/>
  <c r="M1600" i="127"/>
  <c r="L2354" i="127"/>
  <c r="L2219" i="127"/>
  <c r="M2966" i="127"/>
  <c r="L1663" i="127"/>
  <c r="L2569" i="127"/>
  <c r="L983" i="127"/>
  <c r="L3021" i="127"/>
  <c r="M1683" i="127"/>
  <c r="L2939" i="127"/>
  <c r="M3002" i="127"/>
  <c r="M3032" i="127"/>
  <c r="M3043" i="127"/>
  <c r="L2796" i="127"/>
  <c r="M1725" i="127"/>
  <c r="M1010" i="127"/>
  <c r="L2267" i="127"/>
  <c r="L2400" i="127"/>
  <c r="L820" i="127"/>
  <c r="L2375" i="127"/>
  <c r="M2426" i="127"/>
  <c r="L1731" i="127"/>
  <c r="L2776" i="127"/>
  <c r="M2733" i="127"/>
  <c r="M1651" i="127"/>
  <c r="M2791" i="127"/>
  <c r="M1126" i="127"/>
  <c r="L2506" i="127"/>
  <c r="M1787" i="127"/>
  <c r="L780" i="127"/>
  <c r="M2841" i="127"/>
  <c r="M705" i="127"/>
  <c r="L2020" i="127"/>
  <c r="M1927" i="127"/>
  <c r="M1802" i="127"/>
  <c r="M2043" i="127"/>
  <c r="L340" i="127"/>
  <c r="M1851" i="127"/>
  <c r="L2680" i="127"/>
  <c r="L2252" i="127"/>
  <c r="M2636" i="127"/>
  <c r="L2505" i="127"/>
  <c r="M1817" i="127"/>
  <c r="L1919" i="127"/>
  <c r="M2898" i="127"/>
  <c r="M1835" i="127"/>
  <c r="M3005" i="127"/>
  <c r="L2516" i="127"/>
  <c r="M2032" i="127"/>
  <c r="L1639" i="127"/>
  <c r="M2858" i="127"/>
  <c r="L2671" i="127"/>
  <c r="M2667" i="127"/>
  <c r="M2920" i="127"/>
  <c r="M954" i="127"/>
  <c r="L2238" i="127"/>
  <c r="M1403" i="127"/>
  <c r="M2149" i="127"/>
  <c r="M2011" i="127"/>
  <c r="L1795" i="127"/>
  <c r="L2827" i="127"/>
  <c r="M756" i="127"/>
  <c r="M2161" i="127"/>
  <c r="L1989" i="127"/>
  <c r="M1447" i="127"/>
  <c r="L2246" i="127"/>
  <c r="L1600" i="127"/>
  <c r="M2380" i="127"/>
  <c r="M2465" i="127"/>
  <c r="M2100" i="127"/>
  <c r="M2294" i="127"/>
  <c r="M2588" i="127"/>
  <c r="L1219" i="127"/>
  <c r="M1803" i="127"/>
  <c r="M2321" i="127"/>
  <c r="L2222" i="127"/>
  <c r="M3044" i="127"/>
  <c r="L2289" i="127"/>
  <c r="M111" i="127"/>
  <c r="L2415" i="127"/>
  <c r="L1852" i="127"/>
  <c r="L2672" i="127"/>
  <c r="L2040" i="127"/>
  <c r="M2722" i="127"/>
  <c r="L2215" i="127"/>
  <c r="L2000" i="127"/>
  <c r="L2416" i="127"/>
  <c r="M1834" i="127"/>
  <c r="M2652" i="127"/>
  <c r="M2888" i="127"/>
  <c r="L1803" i="127"/>
  <c r="M2340" i="127"/>
  <c r="L2255" i="127"/>
  <c r="L2013" i="127"/>
  <c r="M2052" i="127"/>
  <c r="M884" i="127"/>
  <c r="L2092" i="127"/>
  <c r="L2191" i="127"/>
  <c r="L2182" i="127"/>
  <c r="M2493" i="127"/>
  <c r="L1172" i="127"/>
  <c r="M2829" i="127"/>
  <c r="M2849" i="127"/>
  <c r="L1413" i="127"/>
  <c r="L2932" i="127"/>
  <c r="M2918" i="127"/>
  <c r="L2629" i="127"/>
  <c r="L1771" i="127"/>
  <c r="L1998" i="127"/>
  <c r="L1832" i="127"/>
  <c r="M1990" i="127"/>
  <c r="L1196" i="127"/>
  <c r="M3036" i="127"/>
  <c r="L2291" i="127"/>
  <c r="L2211" i="127"/>
  <c r="L1719" i="127"/>
  <c r="M843" i="127"/>
  <c r="L2441" i="127"/>
  <c r="M2449" i="127"/>
  <c r="M2535" i="127"/>
  <c r="L2570" i="127"/>
  <c r="L863" i="127"/>
  <c r="L2270" i="127"/>
  <c r="L2556" i="127"/>
  <c r="L2370" i="127"/>
  <c r="M2038" i="127"/>
  <c r="L1823" i="127"/>
  <c r="L2231" i="127"/>
  <c r="M2980" i="127"/>
  <c r="L2460" i="127"/>
  <c r="M2364" i="127"/>
  <c r="M2484" i="127"/>
  <c r="M2971" i="127"/>
  <c r="L1752" i="127"/>
  <c r="M2276" i="127"/>
  <c r="L581" i="127"/>
  <c r="M1874" i="127"/>
  <c r="M1890" i="127"/>
  <c r="L2073" i="127"/>
  <c r="L1292" i="127"/>
  <c r="L2875" i="127"/>
  <c r="M1664" i="127"/>
  <c r="L2698" i="127"/>
  <c r="L2549" i="127"/>
  <c r="M2801" i="127"/>
  <c r="M1775" i="127"/>
  <c r="L1900" i="127"/>
  <c r="M1811" i="127"/>
  <c r="L2336" i="127"/>
  <c r="M2644" i="127"/>
  <c r="L2943" i="127"/>
  <c r="M2471" i="127"/>
  <c r="L2085" i="127"/>
  <c r="M2095" i="127"/>
  <c r="L1903" i="127"/>
  <c r="L2770" i="127"/>
  <c r="L2978" i="127"/>
  <c r="M2879" i="127"/>
  <c r="L2393" i="127"/>
  <c r="L1747" i="127"/>
  <c r="L2819" i="127"/>
  <c r="L2763" i="127"/>
  <c r="L2281" i="127"/>
  <c r="L2572" i="127"/>
  <c r="L2116" i="127"/>
  <c r="M1810" i="127"/>
  <c r="M2326" i="127"/>
  <c r="L192" i="127"/>
  <c r="M2894" i="127"/>
  <c r="M2197" i="127"/>
  <c r="L2823" i="127"/>
  <c r="L2129" i="127"/>
  <c r="L2867" i="127"/>
  <c r="L123" i="127"/>
  <c r="M1747" i="127"/>
  <c r="L2154" i="127"/>
  <c r="M2814" i="127"/>
  <c r="L1868" i="127"/>
  <c r="M2786" i="127"/>
  <c r="M2463" i="127"/>
  <c r="M2111" i="127"/>
  <c r="L1005" i="127"/>
  <c r="L2596" i="127"/>
  <c r="L2585" i="127"/>
  <c r="L2612" i="127"/>
  <c r="L2573" i="127"/>
  <c r="L852" i="127"/>
  <c r="M2371" i="127"/>
  <c r="L2923" i="127"/>
  <c r="M2543" i="127"/>
  <c r="L2318" i="127"/>
  <c r="M1666" i="127"/>
  <c r="L1760" i="127"/>
  <c r="L1851" i="127"/>
  <c r="L2061" i="127"/>
  <c r="M1993" i="127"/>
  <c r="L1509" i="127"/>
  <c r="M2975" i="127"/>
  <c r="L1886" i="127"/>
  <c r="M2573" i="127"/>
  <c r="L1880" i="127"/>
  <c r="L2299" i="127"/>
  <c r="M2387" i="127"/>
  <c r="M164" i="127"/>
  <c r="M2450" i="127"/>
  <c r="L2353" i="127"/>
  <c r="M2169" i="127"/>
  <c r="M2198" i="127"/>
  <c r="M2152" i="127"/>
  <c r="L2035" i="127"/>
  <c r="L1704" i="127"/>
  <c r="L2999" i="127"/>
  <c r="M2963" i="127"/>
  <c r="L864" i="127"/>
  <c r="L3023" i="127"/>
  <c r="L3048" i="127"/>
  <c r="M2682" i="127"/>
  <c r="M2241" i="127"/>
  <c r="M2650" i="127"/>
  <c r="M2923" i="127"/>
  <c r="L2481" i="127"/>
  <c r="L1541" i="127"/>
  <c r="M2818" i="127"/>
  <c r="M2806" i="127"/>
  <c r="M2762" i="127"/>
  <c r="L2237" i="127"/>
  <c r="M2627" i="127"/>
  <c r="L3016" i="127"/>
  <c r="M2840" i="127"/>
  <c r="M2265" i="127"/>
  <c r="M2165" i="127"/>
  <c r="L2497" i="127"/>
  <c r="L2812" i="127"/>
  <c r="M596" i="127"/>
  <c r="M2511" i="127"/>
  <c r="M2476" i="127"/>
  <c r="L2919" i="127"/>
  <c r="M2751" i="127"/>
  <c r="M2524" i="127"/>
  <c r="L2900" i="127"/>
  <c r="L1971" i="127"/>
  <c r="L2258" i="127"/>
  <c r="L2624" i="127"/>
  <c r="M2955" i="127"/>
  <c r="M2782" i="127"/>
  <c r="M1767" i="127"/>
  <c r="M2572" i="127"/>
  <c r="M2986" i="127"/>
  <c r="L2342" i="127"/>
  <c r="L2831" i="127"/>
  <c r="L1656" i="127"/>
  <c r="M2112" i="127"/>
  <c r="M2361" i="127"/>
  <c r="L2162" i="127"/>
  <c r="M1626" i="127"/>
  <c r="L3029" i="127"/>
  <c r="M1670" i="127"/>
  <c r="M2072" i="127"/>
  <c r="M2059" i="127"/>
  <c r="L1910" i="127"/>
  <c r="M2394" i="127"/>
  <c r="K6" i="127"/>
  <c r="Q18" i="127" s="1" a="1"/>
  <c r="Q18" i="127" s="1"/>
  <c r="M3055" i="127"/>
  <c r="L3052" i="127"/>
  <c r="L3055" i="127"/>
  <c r="M3053" i="127"/>
  <c r="L3053" i="127"/>
  <c r="L3054" i="127"/>
  <c r="M3052" i="127"/>
  <c r="M3054" i="127"/>
  <c r="L1942" i="127"/>
  <c r="L2508" i="127"/>
  <c r="L2490" i="127"/>
  <c r="M2624" i="127"/>
  <c r="L2358" i="127"/>
  <c r="L2037" i="127"/>
  <c r="L2501" i="127"/>
  <c r="M2239" i="127"/>
  <c r="M567" i="127"/>
  <c r="L1722" i="127"/>
  <c r="M1926" i="127"/>
  <c r="M1698" i="127"/>
  <c r="L1824" i="127"/>
  <c r="L1584" i="127"/>
  <c r="M2881" i="127"/>
  <c r="L2005" i="127"/>
  <c r="L2948" i="127"/>
  <c r="L2850" i="127"/>
  <c r="M2597" i="127"/>
  <c r="M2549" i="127"/>
  <c r="M2758" i="127"/>
  <c r="M1855" i="127"/>
  <c r="M2153" i="127"/>
  <c r="M2396" i="127"/>
  <c r="L2915" i="127"/>
  <c r="L1995" i="127"/>
  <c r="M2444" i="127"/>
  <c r="L2045" i="127"/>
  <c r="M2051" i="127"/>
  <c r="L2104" i="127"/>
  <c r="M3051" i="127"/>
  <c r="L2359" i="127"/>
  <c r="L2765" i="127"/>
  <c r="L1728" i="127"/>
  <c r="L2352" i="127"/>
  <c r="M2870" i="127"/>
  <c r="L2726" i="127"/>
  <c r="M1448" i="127"/>
  <c r="L2727" i="127"/>
  <c r="M2882" i="127"/>
  <c r="L1847" i="127"/>
  <c r="M1875" i="127"/>
  <c r="M2767" i="127"/>
  <c r="L1775" i="127"/>
  <c r="L1932" i="127"/>
  <c r="L2207" i="127"/>
  <c r="L2529" i="127"/>
  <c r="M2944" i="127"/>
  <c r="M1399" i="127"/>
  <c r="L2622" i="127"/>
  <c r="M2495" i="127"/>
  <c r="L1964" i="127"/>
  <c r="M1889" i="127"/>
  <c r="M2060" i="127"/>
  <c r="L2361" i="127"/>
  <c r="M2810" i="127"/>
  <c r="L1792" i="127"/>
  <c r="L2178" i="127"/>
  <c r="M2451" i="127"/>
  <c r="M1953" i="127"/>
  <c r="L2766" i="127"/>
  <c r="M2729" i="127"/>
  <c r="L2369" i="127"/>
  <c r="M2839" i="127"/>
  <c r="M2914" i="127"/>
  <c r="L2423" i="127"/>
  <c r="L1966" i="127"/>
  <c r="M1794" i="127"/>
  <c r="M1831" i="127"/>
  <c r="L1931" i="127"/>
  <c r="L1621" i="127"/>
  <c r="L1642" i="127"/>
  <c r="M2236" i="127"/>
  <c r="M2802" i="127"/>
  <c r="M778" i="127"/>
  <c r="M2548" i="127"/>
  <c r="M2519" i="127"/>
  <c r="M1055" i="127"/>
  <c r="L2464" i="127"/>
  <c r="M543" i="127"/>
  <c r="L2159" i="127"/>
  <c r="L1926" i="127"/>
  <c r="M2536" i="127"/>
  <c r="L2165" i="127"/>
  <c r="M1464" i="127"/>
  <c r="M1677" i="127"/>
  <c r="M1754" i="127"/>
  <c r="L1763" i="127"/>
  <c r="L1819" i="127"/>
  <c r="L884" i="127"/>
  <c r="L2754" i="127"/>
  <c r="M2504" i="127"/>
  <c r="L1996" i="127"/>
  <c r="M1642" i="127"/>
  <c r="L819" i="127"/>
  <c r="M2252" i="127"/>
  <c r="L2455" i="127"/>
  <c r="L2294" i="127"/>
  <c r="M2335" i="127"/>
  <c r="M1344" i="127"/>
  <c r="M1891" i="127"/>
  <c r="L1912" i="127"/>
  <c r="L1727" i="127"/>
  <c r="L2837" i="127"/>
  <c r="M1823" i="127"/>
  <c r="L2966" i="127"/>
  <c r="L2153" i="127"/>
  <c r="L2202" i="127"/>
  <c r="M2639" i="127"/>
  <c r="M2994" i="127"/>
  <c r="L1980" i="127"/>
  <c r="L2444" i="127"/>
  <c r="L2990" i="127"/>
  <c r="M1992" i="127"/>
  <c r="M1843" i="127"/>
  <c r="L2101" i="127"/>
  <c r="M2658" i="127"/>
  <c r="M2895" i="127"/>
  <c r="M2123" i="127"/>
  <c r="L2174" i="127"/>
  <c r="L1491" i="127"/>
  <c r="M1907" i="127"/>
  <c r="M939" i="127"/>
  <c r="L2367" i="127"/>
  <c r="L2794" i="127"/>
  <c r="M2508" i="127"/>
  <c r="M2313" i="127"/>
  <c r="M2660" i="127"/>
  <c r="M1678" i="127"/>
  <c r="L2522" i="127"/>
  <c r="M2425" i="127"/>
  <c r="M2768" i="127"/>
  <c r="L533" i="127"/>
  <c r="M2297" i="127"/>
  <c r="M2771" i="127"/>
  <c r="M2576" i="127"/>
  <c r="L2069" i="127"/>
  <c r="L2385" i="127"/>
  <c r="M2319" i="127"/>
  <c r="M2664" i="127"/>
  <c r="L2988" i="127"/>
  <c r="M1881" i="127"/>
  <c r="M2289" i="127"/>
  <c r="M2734" i="127"/>
  <c r="M1566" i="127"/>
  <c r="M2867" i="127"/>
  <c r="M2439" i="127"/>
  <c r="L1291" i="127"/>
  <c r="M2731" i="127"/>
  <c r="M2845" i="127"/>
  <c r="L2779" i="127"/>
  <c r="L2799" i="127"/>
  <c r="L2438" i="127"/>
  <c r="M1479" i="127"/>
  <c r="M2993" i="127"/>
  <c r="M2614" i="127"/>
  <c r="M1742" i="127"/>
  <c r="L1958" i="127"/>
  <c r="L2036" i="127"/>
  <c r="M1958" i="127"/>
  <c r="L1840" i="127"/>
  <c r="M1492" i="127"/>
  <c r="M1704" i="127"/>
  <c r="L2532" i="127"/>
  <c r="L1856" i="127"/>
  <c r="L2742" i="127"/>
  <c r="L2751" i="127"/>
  <c r="L2593" i="127"/>
  <c r="L2989" i="127"/>
  <c r="M1786" i="127"/>
  <c r="M3035" i="127"/>
  <c r="M2088" i="127"/>
  <c r="L2917" i="127"/>
  <c r="L3024" i="127"/>
  <c r="L2675" i="127"/>
  <c r="L2485" i="127"/>
  <c r="L2807" i="127"/>
  <c r="L1695" i="127"/>
  <c r="L2097" i="127"/>
  <c r="L2691" i="127"/>
  <c r="L2969" i="127"/>
  <c r="M2458" i="127"/>
  <c r="M1621" i="127"/>
  <c r="L2625" i="127"/>
  <c r="M2356" i="127"/>
  <c r="M2092" i="127"/>
  <c r="M2654" i="127"/>
  <c r="M2964" i="127"/>
  <c r="M2006" i="127"/>
  <c r="M2324" i="127"/>
  <c r="M2757" i="127"/>
  <c r="M249" i="127"/>
  <c r="M2217" i="127"/>
  <c r="M1923" i="127"/>
  <c r="L2417" i="127"/>
  <c r="L1759" i="127"/>
  <c r="L2360" i="127"/>
  <c r="L2728" i="127"/>
  <c r="M1939" i="127"/>
  <c r="L2093" i="127"/>
  <c r="L1939" i="127"/>
  <c r="M2330" i="127"/>
  <c r="L2695" i="127"/>
  <c r="M3027" i="127"/>
  <c r="L2362" i="127"/>
  <c r="L2278" i="127"/>
  <c r="L2883" i="127"/>
  <c r="L6" i="127"/>
  <c r="P136" i="127" s="1" a="1"/>
  <c r="P136" i="127" s="1"/>
  <c r="J6" i="127"/>
  <c r="M6" i="127" l="1"/>
  <c r="Q44" i="127"/>
  <c r="P118" i="127" a="1"/>
  <c r="P118" i="127" s="1"/>
  <c r="T24" i="127" a="1"/>
  <c r="T24" i="127" s="1"/>
  <c r="U24" i="127" s="1"/>
  <c r="V24" i="127" s="1"/>
  <c r="T23" i="127" a="1"/>
  <c r="T23" i="127" s="1"/>
  <c r="U23" i="127" s="1"/>
  <c r="V23" i="127" s="1"/>
  <c r="P36" i="127"/>
  <c r="R43" i="127"/>
  <c r="R18" i="127"/>
  <c r="P11" i="127"/>
  <c r="Q19" i="127"/>
  <c r="R19" i="127" s="1"/>
  <c r="P13" i="127" s="1"/>
  <c r="S18" i="127" l="1"/>
  <c r="T18" i="127" s="1"/>
  <c r="P35" i="127"/>
  <c r="P37" i="127"/>
  <c r="Q23" i="127" a="1"/>
  <c r="Q23" i="127" s="1"/>
  <c r="Q24" i="127" a="1"/>
  <c r="Q24" i="127" s="1"/>
  <c r="P10" i="127"/>
  <c r="P12" i="127"/>
  <c r="T49" i="127" a="1"/>
  <c r="T49" i="127" s="1"/>
  <c r="T48" i="127" a="1"/>
  <c r="T48" i="127" s="1"/>
  <c r="R44" i="127"/>
  <c r="S43" i="127" s="1"/>
  <c r="T43" i="127" s="1"/>
  <c r="P38" i="127"/>
  <c r="Q48" i="127" l="1" a="1"/>
  <c r="Q48" i="127" s="1"/>
  <c r="Q49" i="127" a="1"/>
  <c r="Q49" i="127" s="1"/>
  <c r="R38" i="127"/>
  <c r="R23" i="127"/>
  <c r="S23" i="127" s="1"/>
  <c r="U48" i="127"/>
  <c r="V48" i="127" s="1"/>
  <c r="R24" i="127"/>
  <c r="S24" i="127" s="1"/>
  <c r="U49" i="127"/>
  <c r="V49" i="127" s="1"/>
  <c r="R48" i="127" l="1"/>
  <c r="S48" i="127" s="1"/>
  <c r="R49" i="127"/>
  <c r="S49" i="12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<sst xmlns="http://schemas.openxmlformats.org/spreadsheetml/2006/main" count="6206" uniqueCount="1884">
  <si>
    <t>State</t>
  </si>
  <si>
    <t>Arizona</t>
  </si>
  <si>
    <t>Maricopa</t>
  </si>
  <si>
    <t>California</t>
  </si>
  <si>
    <t>Alameda</t>
  </si>
  <si>
    <t>Butte</t>
  </si>
  <si>
    <t>Colusa</t>
  </si>
  <si>
    <t>Contra Costa</t>
  </si>
  <si>
    <t>Del Norte</t>
  </si>
  <si>
    <t>El Dorado</t>
  </si>
  <si>
    <t>Fresno</t>
  </si>
  <si>
    <t>Glenn</t>
  </si>
  <si>
    <t>Imperial</t>
  </si>
  <si>
    <t>Inyo</t>
  </si>
  <si>
    <t>Kern</t>
  </si>
  <si>
    <t>Kings</t>
  </si>
  <si>
    <t>Madera</t>
  </si>
  <si>
    <t>Marin</t>
  </si>
  <si>
    <t>Mariposa</t>
  </si>
  <si>
    <t>Mono</t>
  </si>
  <si>
    <t>Monterey</t>
  </si>
  <si>
    <t>Napa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</si>
  <si>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</si>
  <si>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</si>
  <si>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</si>
  <si>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</si>
  <si>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</si>
  <si>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</si>
  <si>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</si>
  <si>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</si>
  <si>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</si>
  <si>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</si>
  <si>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</si>
  <si>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</si>
  <si>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</si>
  <si>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</si>
  <si>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</si>
  <si>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Sonoma</t>
  </si>
  <si>
    <t>Sutter</t>
  </si>
  <si>
    <t>Tehama</t>
  </si>
  <si>
    <t>Tulare</t>
  </si>
  <si>
    <t>Tuolumne</t>
  </si>
  <si>
    <t>Ventura</t>
  </si>
  <si>
    <t>Yuba</t>
  </si>
  <si>
    <t>Colorado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</si>
  <si>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</si>
  <si>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</si>
  <si>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</si>
  <si>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</si>
  <si>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</si>
  <si>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</si>
  <si>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</si>
  <si>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</si>
  <si>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</si>
  <si>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</si>
  <si>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</si>
  <si>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</si>
  <si>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</si>
  <si>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</si>
  <si>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</si>
  <si>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</si>
  <si>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</si>
  <si>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</si>
  <si>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Eagle</t>
  </si>
  <si>
    <t>El Paso</t>
  </si>
  <si>
    <t>Elbert</t>
  </si>
  <si>
    <t>Fremont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</si>
  <si>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</si>
  <si>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</si>
  <si>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</si>
  <si>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</si>
  <si>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</si>
  <si>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</si>
  <si>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</si>
  <si>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</si>
  <si>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</si>
  <si>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</si>
  <si>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</si>
  <si>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</si>
  <si>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</si>
  <si>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</si>
  <si>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</si>
  <si>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</si>
  <si>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</si>
  <si>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</si>
  <si>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</si>
  <si>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</si>
  <si>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</si>
  <si>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</si>
  <si>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</si>
  <si>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</si>
  <si>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</si>
  <si>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</si>
  <si>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</si>
  <si>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</si>
  <si>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</si>
  <si>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</si>
  <si>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</si>
  <si>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</si>
  <si>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</si>
  <si>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</si>
  <si>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</si>
  <si>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</si>
  <si>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</si>
  <si>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Florida</t>
  </si>
  <si>
    <t>Alachua</t>
  </si>
  <si>
    <t>Baker</t>
  </si>
  <si>
    <t>Columbia</t>
  </si>
  <si>
    <t>Dixie</t>
  </si>
  <si>
    <t>Gilchrist</t>
  </si>
  <si>
    <t>Glades</t>
  </si>
  <si>
    <t>Hardee</t>
  </si>
  <si>
    <t>Hernando</t>
  </si>
  <si>
    <t>Leon</t>
  </si>
  <si>
    <t>Levy</t>
  </si>
  <si>
    <t>Madison</t>
  </si>
  <si>
    <t>Monroe</t>
  </si>
  <si>
    <t>Okeechobee</t>
  </si>
  <si>
    <t>Putnam</t>
  </si>
  <si>
    <t>St. Lucie</t>
  </si>
  <si>
    <t>Taylor</t>
  </si>
  <si>
    <t>Georgia</t>
  </si>
  <si>
    <t>Appling</t>
  </si>
  <si>
    <t>Atkinson</t>
  </si>
  <si>
    <t>Bacon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</si>
  <si>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</si>
  <si>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</si>
  <si>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</si>
  <si>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</si>
  <si>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</si>
  <si>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</si>
  <si>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</si>
  <si>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</si>
  <si>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</si>
  <si>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</si>
  <si>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</si>
  <si>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</si>
  <si>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</si>
  <si>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</si>
  <si>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</si>
  <si>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</si>
  <si>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</si>
  <si>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</si>
  <si>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</si>
  <si>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</si>
  <si>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</si>
  <si>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</si>
  <si>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</si>
  <si>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</si>
  <si>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</si>
  <si>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</si>
  <si>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</si>
  <si>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</si>
  <si>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</si>
  <si>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</si>
  <si>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</si>
  <si>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</si>
  <si>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</si>
  <si>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</si>
  <si>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</si>
  <si>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</si>
  <si>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</si>
  <si>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</si>
  <si>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</si>
  <si>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</si>
  <si>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</si>
  <si>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</si>
  <si>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</si>
  <si>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</si>
  <si>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</si>
  <si>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</si>
  <si>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</si>
  <si>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</si>
  <si>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</si>
  <si>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</si>
  <si>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</si>
  <si>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</si>
  <si>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</si>
  <si>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</si>
  <si>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</si>
  <si>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</si>
  <si>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</si>
  <si>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</si>
  <si>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</si>
  <si>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</si>
  <si>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</si>
  <si>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</si>
  <si>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</si>
  <si>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</si>
  <si>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</si>
  <si>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</si>
  <si>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</si>
  <si>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</si>
  <si>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</si>
  <si>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</si>
  <si>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</si>
  <si>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Jasper</t>
  </si>
  <si>
    <t>Jeff Davis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</si>
  <si>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</si>
  <si>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</si>
  <si>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</si>
  <si>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</si>
  <si>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</si>
  <si>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</si>
  <si>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</si>
  <si>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</si>
  <si>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Long</t>
  </si>
  <si>
    <t>Lowndes</t>
  </si>
  <si>
    <t>Lumpkin</t>
  </si>
  <si>
    <t>Macon</t>
  </si>
  <si>
    <t>Marion</t>
  </si>
  <si>
    <t>McDuffie</t>
  </si>
  <si>
    <t>McIntosh</t>
  </si>
  <si>
    <t>Meriwether</t>
  </si>
  <si>
    <t>Miller</t>
  </si>
  <si>
    <t>Mitchell</t>
  </si>
  <si>
    <t>Montgomery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</si>
  <si>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</si>
  <si>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</si>
  <si>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</si>
  <si>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</si>
  <si>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</si>
  <si>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</si>
  <si>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</si>
  <si>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</si>
  <si>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</si>
  <si>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</si>
  <si>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</si>
  <si>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</si>
  <si>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</si>
  <si>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</si>
  <si>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</si>
  <si>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</si>
  <si>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</si>
  <si>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</si>
  <si>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</si>
  <si>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</si>
  <si>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</si>
  <si>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</si>
  <si>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</si>
  <si>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</si>
  <si>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</si>
  <si>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</si>
  <si>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</si>
  <si>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</si>
  <si>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</si>
  <si>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</si>
  <si>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</si>
  <si>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</si>
  <si>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</si>
  <si>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</si>
  <si>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</si>
  <si>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</si>
  <si>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</si>
  <si>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</si>
  <si>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</si>
  <si>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</si>
  <si>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</si>
  <si>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</si>
  <si>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</si>
  <si>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</si>
  <si>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</si>
  <si>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</si>
  <si>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</si>
  <si>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</si>
  <si>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</si>
  <si>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</si>
  <si>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</si>
  <si>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</si>
  <si>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Iowa</t>
  </si>
  <si>
    <t>Adair</t>
  </si>
  <si>
    <t>Appanoose</t>
  </si>
  <si>
    <t>Bremer</t>
  </si>
  <si>
    <t>Cedar</t>
  </si>
  <si>
    <t>Dickinson</t>
  </si>
  <si>
    <t>Hardin</t>
  </si>
  <si>
    <t>Lucas</t>
  </si>
  <si>
    <t>Illinois</t>
  </si>
  <si>
    <t>Kansas</t>
  </si>
  <si>
    <t>Elk</t>
  </si>
  <si>
    <t>Ford</t>
  </si>
  <si>
    <t>Graham</t>
  </si>
  <si>
    <t>Haskell</t>
  </si>
  <si>
    <t>Hodgeman</t>
  </si>
  <si>
    <t>Kearny</t>
  </si>
  <si>
    <t>Lane</t>
  </si>
  <si>
    <t>Reno</t>
  </si>
  <si>
    <t>Rice</t>
  </si>
  <si>
    <t>Rooks</t>
  </si>
  <si>
    <t>Stanton</t>
  </si>
  <si>
    <t>Louisiana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</si>
  <si>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</si>
  <si>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</si>
  <si>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</si>
  <si>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</si>
  <si>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</si>
  <si>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</si>
  <si>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</si>
  <si>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</si>
  <si>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</si>
  <si>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</si>
  <si>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</si>
  <si>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</si>
  <si>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</si>
  <si>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</si>
  <si>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</si>
  <si>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</si>
  <si>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</si>
  <si>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</si>
  <si>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</si>
  <si>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</si>
  <si>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Grant</t>
  </si>
  <si>
    <t>Iberia</t>
  </si>
  <si>
    <t>Iberville</t>
  </si>
  <si>
    <t>Jefferson Davis</t>
  </si>
  <si>
    <t>La Salle</t>
  </si>
  <si>
    <t>Lafayette</t>
  </si>
  <si>
    <t>Lafourche</t>
  </si>
  <si>
    <t>Livingston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</si>
  <si>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</si>
  <si>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</si>
  <si>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</si>
  <si>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</si>
  <si>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</si>
  <si>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</si>
  <si>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</si>
  <si>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</si>
  <si>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</si>
  <si>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</si>
  <si>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</si>
  <si>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</si>
  <si>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</si>
  <si>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</si>
  <si>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</si>
  <si>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</si>
  <si>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</si>
  <si>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</si>
  <si>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</si>
  <si>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</si>
  <si>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</si>
  <si>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</si>
  <si>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Vermilion</t>
  </si>
  <si>
    <t>Vernon</t>
  </si>
  <si>
    <t>West Baton Rouge</t>
  </si>
  <si>
    <t>West Carroll</t>
  </si>
  <si>
    <t>West Feliciana</t>
  </si>
  <si>
    <t>Winn</t>
  </si>
  <si>
    <t>Massachusetts</t>
  </si>
  <si>
    <t>Barnstable</t>
  </si>
  <si>
    <t>Berkshire</t>
  </si>
  <si>
    <t>Cheshire</t>
  </si>
  <si>
    <t>Bristol</t>
  </si>
  <si>
    <t>Norton</t>
  </si>
  <si>
    <t>Dukes</t>
  </si>
  <si>
    <t>Essex</t>
  </si>
  <si>
    <t>Georgetown</t>
  </si>
  <si>
    <t>Hamilton</t>
  </si>
  <si>
    <t>Lawrence</t>
  </si>
  <si>
    <t>Lynn</t>
  </si>
  <si>
    <t>Orange</t>
  </si>
  <si>
    <t>Hampden</t>
  </si>
  <si>
    <t>Hampshire</t>
  </si>
  <si>
    <t>Northampton</t>
  </si>
  <si>
    <t>Southampton</t>
  </si>
  <si>
    <t>Williamsburg</t>
  </si>
  <si>
    <t>Middlesex</t>
  </si>
  <si>
    <t>Arlington</t>
  </si>
  <si>
    <t>Ashland</t>
  </si>
  <si>
    <t>Hudson</t>
  </si>
  <si>
    <t>Lexington</t>
  </si>
  <si>
    <t>Weston</t>
  </si>
  <si>
    <t>Winchester</t>
  </si>
  <si>
    <t>Norfolk</t>
  </si>
  <si>
    <t>Plymouth</t>
  </si>
  <si>
    <t>Halifax</t>
  </si>
  <si>
    <t>Suffolk</t>
  </si>
  <si>
    <t>Worcester</t>
  </si>
  <si>
    <t>Clinton</t>
  </si>
  <si>
    <t>Grafton</t>
  </si>
  <si>
    <t>Lunenburg</t>
  </si>
  <si>
    <t>Rutland</t>
  </si>
  <si>
    <t>Spencer</t>
  </si>
  <si>
    <t>Sterling</t>
  </si>
  <si>
    <t>Michigan</t>
  </si>
  <si>
    <t>Presque Isle</t>
  </si>
  <si>
    <t>Minnesota</t>
  </si>
  <si>
    <t>Aitkin</t>
  </si>
  <si>
    <t>Crow Wing</t>
  </si>
  <si>
    <t>Dakota</t>
  </si>
  <si>
    <t>Mahnomen</t>
  </si>
  <si>
    <t>Scott</t>
  </si>
  <si>
    <t>Sherburne</t>
  </si>
  <si>
    <t>Missouri</t>
  </si>
  <si>
    <t>Butler</t>
  </si>
  <si>
    <t>Callaway</t>
  </si>
  <si>
    <t>Carter</t>
  </si>
  <si>
    <t>Gasconade</t>
  </si>
  <si>
    <t>Grundy</t>
  </si>
  <si>
    <t>Harrison</t>
  </si>
  <si>
    <t>Maries</t>
  </si>
  <si>
    <t>McDonald</t>
  </si>
  <si>
    <t>Mercer</t>
  </si>
  <si>
    <t>Moniteau</t>
  </si>
  <si>
    <t>Nodaway</t>
  </si>
  <si>
    <t>Osage</t>
  </si>
  <si>
    <t>Pemiscot</t>
  </si>
  <si>
    <t>Phelps</t>
  </si>
  <si>
    <t>Saline</t>
  </si>
  <si>
    <t>Wright</t>
  </si>
  <si>
    <t>New Jersey</t>
  </si>
  <si>
    <t>Atlantic</t>
  </si>
  <si>
    <t>Bergen</t>
  </si>
  <si>
    <t>Burlington</t>
  </si>
  <si>
    <t>Cape May</t>
  </si>
  <si>
    <t>Cumberland</t>
  </si>
  <si>
    <t>Gloucester</t>
  </si>
  <si>
    <t>Hunterdon</t>
  </si>
  <si>
    <t>Monmouth</t>
  </si>
  <si>
    <t>Morris</t>
  </si>
  <si>
    <t>Ocean</t>
  </si>
  <si>
    <t>Passaic</t>
  </si>
  <si>
    <t>Salem</t>
  </si>
  <si>
    <t>Somerset</t>
  </si>
  <si>
    <t>New Mexico</t>
  </si>
  <si>
    <t>Bernalillo</t>
  </si>
  <si>
    <t>Catron</t>
  </si>
  <si>
    <t>Chaves</t>
  </si>
  <si>
    <t>Cibola</t>
  </si>
  <si>
    <t>Colfax</t>
  </si>
  <si>
    <t>Curry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</si>
  <si>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</si>
  <si>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</si>
  <si>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</si>
  <si>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</si>
  <si>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</si>
  <si>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</si>
  <si>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</si>
  <si>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</si>
  <si>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</si>
  <si>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</si>
  <si>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</si>
  <si>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</si>
  <si>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Roosevelt</t>
  </si>
  <si>
    <t>Sandoval</t>
  </si>
  <si>
    <t>Santa Fe</t>
  </si>
  <si>
    <t>Sierra</t>
  </si>
  <si>
    <t>Socorro</t>
  </si>
  <si>
    <t>Taos</t>
  </si>
  <si>
    <t>Torrance</t>
  </si>
  <si>
    <t>Valencia</t>
  </si>
  <si>
    <t>Nevada</t>
  </si>
  <si>
    <t>Churchill</t>
  </si>
  <si>
    <t>Clark</t>
  </si>
  <si>
    <t>Elko</t>
  </si>
  <si>
    <t>Esmeralda</t>
  </si>
  <si>
    <t>Eureka</t>
  </si>
  <si>
    <t>Humboldt</t>
  </si>
  <si>
    <t>Lander</t>
  </si>
  <si>
    <t>Lyon</t>
  </si>
  <si>
    <t>Nye</t>
  </si>
  <si>
    <t>Pershing</t>
  </si>
  <si>
    <t>Storey</t>
  </si>
  <si>
    <t>Washoe</t>
  </si>
  <si>
    <t>White Pine</t>
  </si>
  <si>
    <t>Allegany</t>
  </si>
  <si>
    <t>Chautauqua</t>
  </si>
  <si>
    <t>Delaware</t>
  </si>
  <si>
    <t>Genesee</t>
  </si>
  <si>
    <t>Lewis</t>
  </si>
  <si>
    <t>Oneida</t>
  </si>
  <si>
    <t>Otsego</t>
  </si>
  <si>
    <t>Schuyler</t>
  </si>
  <si>
    <t>Seneca</t>
  </si>
  <si>
    <t>Steuben</t>
  </si>
  <si>
    <t>Sullivan</t>
  </si>
  <si>
    <t>Tioga</t>
  </si>
  <si>
    <t>Wyoming</t>
  </si>
  <si>
    <t>Ohio</t>
  </si>
  <si>
    <t>Belmont</t>
  </si>
  <si>
    <t>Fairfield</t>
  </si>
  <si>
    <t>Guernsey</t>
  </si>
  <si>
    <t>Huron</t>
  </si>
  <si>
    <t>Muskingum</t>
  </si>
  <si>
    <t>Perry</t>
  </si>
  <si>
    <t>Scioto</t>
  </si>
  <si>
    <t>Wood</t>
  </si>
  <si>
    <t>Pennsylvania</t>
  </si>
  <si>
    <t>Armstrong</t>
  </si>
  <si>
    <t>Bedford</t>
  </si>
  <si>
    <t>Carbon</t>
  </si>
  <si>
    <t>Clarion</t>
  </si>
  <si>
    <t>Erie</t>
  </si>
  <si>
    <t>Luzerne</t>
  </si>
  <si>
    <t>York</t>
  </si>
  <si>
    <t>Tennessee</t>
  </si>
  <si>
    <t>Williamson</t>
  </si>
  <si>
    <t>Virginia</t>
  </si>
  <si>
    <t>Amelia</t>
  </si>
  <si>
    <t>Botetourt</t>
  </si>
  <si>
    <t>Buena Vista</t>
  </si>
  <si>
    <t>Caroline</t>
  </si>
  <si>
    <t>Charles City</t>
  </si>
  <si>
    <t>Charlotte</t>
  </si>
  <si>
    <t>Craig</t>
  </si>
  <si>
    <t>Dickenson</t>
  </si>
  <si>
    <t>Greensville</t>
  </si>
  <si>
    <t>Louisa</t>
  </si>
  <si>
    <t>Mecklenburg</t>
  </si>
  <si>
    <t>Nottoway</t>
  </si>
  <si>
    <t>Page</t>
  </si>
  <si>
    <t>Radford</t>
  </si>
  <si>
    <t>Rappahannock</t>
  </si>
  <si>
    <t>Russell</t>
  </si>
  <si>
    <t>Smyth</t>
  </si>
  <si>
    <t>Staunton</t>
  </si>
  <si>
    <t>Sussex</t>
  </si>
  <si>
    <t>Waynesboro</t>
  </si>
  <si>
    <t>Wisconsin</t>
  </si>
  <si>
    <t>New Haven</t>
  </si>
  <si>
    <t>Barron</t>
  </si>
  <si>
    <t>Bear Lake</t>
  </si>
  <si>
    <t>Dallas</t>
  </si>
  <si>
    <t>Stanley</t>
  </si>
  <si>
    <t>Sumner</t>
  </si>
  <si>
    <t>Buffalo</t>
  </si>
  <si>
    <t>Cross</t>
  </si>
  <si>
    <t>Montana</t>
  </si>
  <si>
    <t>Nelson</t>
  </si>
  <si>
    <t>Burnett</t>
  </si>
  <si>
    <t>Anderson</t>
  </si>
  <si>
    <t>Blaine</t>
  </si>
  <si>
    <t>Daniels</t>
  </si>
  <si>
    <t>Dewey</t>
  </si>
  <si>
    <t>Oakland</t>
  </si>
  <si>
    <t>Rusk</t>
  </si>
  <si>
    <t>Door</t>
  </si>
  <si>
    <t>Dunn</t>
  </si>
  <si>
    <t>Sheridan</t>
  </si>
  <si>
    <t>Sherman</t>
  </si>
  <si>
    <t>Wilson</t>
  </si>
  <si>
    <t>Florence</t>
  </si>
  <si>
    <t>Aurora</t>
  </si>
  <si>
    <t>Fond du Lac</t>
  </si>
  <si>
    <t>Calumet</t>
  </si>
  <si>
    <t>Forest</t>
  </si>
  <si>
    <t>Osceola</t>
  </si>
  <si>
    <t>Caswell</t>
  </si>
  <si>
    <t>Ross</t>
  </si>
  <si>
    <t>Lancaster</t>
  </si>
  <si>
    <t>Green</t>
  </si>
  <si>
    <t>Albany</t>
  </si>
  <si>
    <t>Green Lake</t>
  </si>
  <si>
    <t>Marquette</t>
  </si>
  <si>
    <t>Highland</t>
  </si>
  <si>
    <t>Mifflin</t>
  </si>
  <si>
    <t>Iron</t>
  </si>
  <si>
    <t>Kimball</t>
  </si>
  <si>
    <t>Cleveland</t>
  </si>
  <si>
    <t>Garfield</t>
  </si>
  <si>
    <t>Juneau</t>
  </si>
  <si>
    <t>Clearfield</t>
  </si>
  <si>
    <t>Fountain</t>
  </si>
  <si>
    <t>Kewaunee</t>
  </si>
  <si>
    <t>Carlton</t>
  </si>
  <si>
    <t>Benton</t>
  </si>
  <si>
    <t>Darlington</t>
  </si>
  <si>
    <t>Gratiot</t>
  </si>
  <si>
    <t>Kendall</t>
  </si>
  <si>
    <t>Langlade</t>
  </si>
  <si>
    <t>Price</t>
  </si>
  <si>
    <t>Vilas</t>
  </si>
  <si>
    <t>Marinette</t>
  </si>
  <si>
    <t>Beaver</t>
  </si>
  <si>
    <t>Coleman</t>
  </si>
  <si>
    <t>Stephenson</t>
  </si>
  <si>
    <t>Oxford</t>
  </si>
  <si>
    <t>Wells</t>
  </si>
  <si>
    <t>Oconto</t>
  </si>
  <si>
    <t>Chase</t>
  </si>
  <si>
    <t>Little River</t>
  </si>
  <si>
    <t>Woodruff</t>
  </si>
  <si>
    <t>Ozaukee</t>
  </si>
  <si>
    <t>Pepin</t>
  </si>
  <si>
    <t>Ellsworth</t>
  </si>
  <si>
    <t>Lorain</t>
  </si>
  <si>
    <t>Catawba</t>
  </si>
  <si>
    <t>Emery</t>
  </si>
  <si>
    <t>Hill</t>
  </si>
  <si>
    <t>Knox</t>
  </si>
  <si>
    <t>Racine</t>
  </si>
  <si>
    <t>Caledonia</t>
  </si>
  <si>
    <t>Marshall</t>
  </si>
  <si>
    <t>Rockbridge</t>
  </si>
  <si>
    <t>Hawkins</t>
  </si>
  <si>
    <t>Hubbard</t>
  </si>
  <si>
    <t>Sawyer</t>
  </si>
  <si>
    <t>Shawano</t>
  </si>
  <si>
    <t>Cecil</t>
  </si>
  <si>
    <t>Trempealeau</t>
  </si>
  <si>
    <t>Blair</t>
  </si>
  <si>
    <t>Hale</t>
  </si>
  <si>
    <t>Independence</t>
  </si>
  <si>
    <t>Preston</t>
  </si>
  <si>
    <t>Greenwood</t>
  </si>
  <si>
    <t>Stark</t>
  </si>
  <si>
    <t>Stoddard</t>
  </si>
  <si>
    <t>Wheatland</t>
  </si>
  <si>
    <t>Walworth</t>
  </si>
  <si>
    <t>Geneva</t>
  </si>
  <si>
    <t>Linn</t>
  </si>
  <si>
    <t>Washburn</t>
  </si>
  <si>
    <t>Casey</t>
  </si>
  <si>
    <t>Trego</t>
  </si>
  <si>
    <t>Addison</t>
  </si>
  <si>
    <t>Barton</t>
  </si>
  <si>
    <t>Hartford</t>
  </si>
  <si>
    <t>Waupaca</t>
  </si>
  <si>
    <t>Lebanon</t>
  </si>
  <si>
    <t>New London</t>
  </si>
  <si>
    <t>Waushara</t>
  </si>
  <si>
    <t>Winnebago</t>
  </si>
  <si>
    <t>Alabama</t>
  </si>
  <si>
    <t>Autauga</t>
  </si>
  <si>
    <t>Barbour</t>
  </si>
  <si>
    <t>Blount</t>
  </si>
  <si>
    <t>Bullock</t>
  </si>
  <si>
    <t>Chambers</t>
  </si>
  <si>
    <t>Chilton</t>
  </si>
  <si>
    <t>Choctaw</t>
  </si>
  <si>
    <t>Cleburne</t>
  </si>
  <si>
    <t>Colbert</t>
  </si>
  <si>
    <t>Conecuh</t>
  </si>
  <si>
    <t>Coosa</t>
  </si>
  <si>
    <t>Covington</t>
  </si>
  <si>
    <t>Crenshaw</t>
  </si>
  <si>
    <t>Cullman</t>
  </si>
  <si>
    <t>Dale</t>
  </si>
  <si>
    <t>Elmore</t>
  </si>
  <si>
    <t>Escambia</t>
  </si>
  <si>
    <t>Etowah</t>
  </si>
  <si>
    <t>Lauderdale</t>
  </si>
  <si>
    <t>Limestone</t>
  </si>
  <si>
    <t>Marengo</t>
  </si>
  <si>
    <t>Mobile</t>
  </si>
  <si>
    <t>St. Clair</t>
  </si>
  <si>
    <t>Shelby</t>
  </si>
  <si>
    <t>Talladega</t>
  </si>
  <si>
    <t>Tallapoosa</t>
  </si>
  <si>
    <t>Tuscaloosa</t>
  </si>
  <si>
    <t>Winston</t>
  </si>
  <si>
    <t>Apache</t>
  </si>
  <si>
    <t>Cochise</t>
  </si>
  <si>
    <t>Coconino</t>
  </si>
  <si>
    <t>Gila</t>
  </si>
  <si>
    <t>Greenlee</t>
  </si>
  <si>
    <t>La Paz</t>
  </si>
  <si>
    <t>Mohave</t>
  </si>
  <si>
    <t>Navajo</t>
  </si>
  <si>
    <t>Pima</t>
  </si>
  <si>
    <t>Pinal</t>
  </si>
  <si>
    <t>Yavapai</t>
  </si>
  <si>
    <t>Arkansas</t>
  </si>
  <si>
    <t>Ashley</t>
  </si>
  <si>
    <t>Baxter</t>
  </si>
  <si>
    <t>Boone</t>
  </si>
  <si>
    <t>Bradley</t>
  </si>
  <si>
    <t>Chicot</t>
  </si>
  <si>
    <t>Conway</t>
  </si>
  <si>
    <t>Craighead</t>
  </si>
  <si>
    <t>Crittenden</t>
  </si>
  <si>
    <t>Desha</t>
  </si>
  <si>
    <t>Drew</t>
  </si>
  <si>
    <t>Faulkner</t>
  </si>
  <si>
    <t>Garland</t>
  </si>
  <si>
    <t>Hempstead</t>
  </si>
  <si>
    <t>Hot Spring</t>
  </si>
  <si>
    <t>Howard</t>
  </si>
  <si>
    <t>Izard</t>
  </si>
  <si>
    <t>Lonoke</t>
  </si>
  <si>
    <t>Mississippi</t>
  </si>
  <si>
    <t>Poinsett</t>
  </si>
  <si>
    <t>Pope</t>
  </si>
  <si>
    <t>Prairie</t>
  </si>
  <si>
    <t>St. Francis</t>
  </si>
  <si>
    <t>Searcy</t>
  </si>
  <si>
    <t>Sebastian</t>
  </si>
  <si>
    <t>Sevier</t>
  </si>
  <si>
    <t>Sharp</t>
  </si>
  <si>
    <t>Stone</t>
  </si>
  <si>
    <t>Van Buren</t>
  </si>
  <si>
    <t>Yell</t>
  </si>
  <si>
    <t>Alpine</t>
  </si>
  <si>
    <t>Amador</t>
  </si>
  <si>
    <t>Calaveras</t>
  </si>
  <si>
    <t>Lassen</t>
  </si>
  <si>
    <t>Los Angeles</t>
  </si>
  <si>
    <t>Mendocino</t>
  </si>
  <si>
    <t>Merced</t>
  </si>
  <si>
    <t>Modoc</t>
  </si>
  <si>
    <t>San Joaquin</t>
  </si>
  <si>
    <t>Solano</t>
  </si>
  <si>
    <t>Stanislaus</t>
  </si>
  <si>
    <t>Trinity</t>
  </si>
  <si>
    <t>Yolo</t>
  </si>
  <si>
    <t>Las Animas</t>
  </si>
  <si>
    <t>Rio Blanco</t>
  </si>
  <si>
    <t>Rio Grande</t>
  </si>
  <si>
    <t>Connecticut</t>
  </si>
  <si>
    <t>Litchfield</t>
  </si>
  <si>
    <t>Tolland</t>
  </si>
  <si>
    <t>Windham</t>
  </si>
  <si>
    <t>Kent</t>
  </si>
  <si>
    <t>New Castle</t>
  </si>
  <si>
    <t>District of Columbia</t>
  </si>
  <si>
    <t>Bay</t>
  </si>
  <si>
    <t>Bradford</t>
  </si>
  <si>
    <t>Brevard</t>
  </si>
  <si>
    <t>Broward</t>
  </si>
  <si>
    <t>Citrus</t>
  </si>
  <si>
    <t>Collier</t>
  </si>
  <si>
    <t>Duval</t>
  </si>
  <si>
    <t>Flagler</t>
  </si>
  <si>
    <t>Gadsden</t>
  </si>
  <si>
    <t>Gulf</t>
  </si>
  <si>
    <t>Hendry</t>
  </si>
  <si>
    <t>Highlands</t>
  </si>
  <si>
    <t>Hillsborough</t>
  </si>
  <si>
    <t>Holmes</t>
  </si>
  <si>
    <t>Indian River</t>
  </si>
  <si>
    <t>Manatee</t>
  </si>
  <si>
    <t>Martin</t>
  </si>
  <si>
    <t>Miami-Dade</t>
  </si>
  <si>
    <t>Nassau</t>
  </si>
  <si>
    <t>Okaloosa</t>
  </si>
  <si>
    <t>Palm Beach</t>
  </si>
  <si>
    <t>Pasco</t>
  </si>
  <si>
    <t>Pinellas</t>
  </si>
  <si>
    <t>St. Johns</t>
  </si>
  <si>
    <t>Santa Rosa</t>
  </si>
  <si>
    <t>Sarasota</t>
  </si>
  <si>
    <t>Suwannee</t>
  </si>
  <si>
    <t>Volusia</t>
  </si>
  <si>
    <t>Wakulla</t>
  </si>
  <si>
    <t>Hawaii</t>
  </si>
  <si>
    <t>Honolulu</t>
  </si>
  <si>
    <t>Kauai</t>
  </si>
  <si>
    <t>Maui</t>
  </si>
  <si>
    <t>Idaho</t>
  </si>
  <si>
    <t>Ada</t>
  </si>
  <si>
    <t>Bannock</t>
  </si>
  <si>
    <t>Benewah</t>
  </si>
  <si>
    <t>Bingham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</si>
  <si>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</si>
  <si>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</si>
  <si>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</si>
  <si>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</si>
  <si>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</si>
  <si>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</si>
  <si>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</si>
  <si>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</si>
  <si>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</si>
  <si>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</si>
  <si>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</si>
  <si>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</si>
  <si>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</si>
  <si>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</si>
  <si>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</si>
  <si>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Minidoka</t>
  </si>
  <si>
    <t>Nez Perce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</si>
  <si>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</si>
  <si>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</si>
  <si>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</si>
  <si>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</si>
  <si>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</si>
  <si>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</si>
  <si>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</si>
  <si>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</si>
  <si>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</si>
  <si>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</si>
  <si>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</si>
  <si>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Cass</t>
  </si>
  <si>
    <t>Champaign</t>
  </si>
  <si>
    <t>Christian</t>
  </si>
  <si>
    <t>Coles</t>
  </si>
  <si>
    <t>De Witt</t>
  </si>
  <si>
    <t>DuPage</t>
  </si>
  <si>
    <t>Edgar</t>
  </si>
  <si>
    <t>Edwards</t>
  </si>
  <si>
    <t>Gallatin</t>
  </si>
  <si>
    <t>Henderson</t>
  </si>
  <si>
    <t>Iroquois</t>
  </si>
  <si>
    <t>Jersey</t>
  </si>
  <si>
    <t>Jo Daviess</t>
  </si>
  <si>
    <t>Kane</t>
  </si>
  <si>
    <t>Kankakee</t>
  </si>
  <si>
    <t>LaSalle</t>
  </si>
  <si>
    <t>McDonough</t>
  </si>
  <si>
    <t>McHenry</t>
  </si>
  <si>
    <t>McLean</t>
  </si>
  <si>
    <t>Macoupin</t>
  </si>
  <si>
    <t>Mason</t>
  </si>
  <si>
    <t>Massac</t>
  </si>
  <si>
    <t>Menard</t>
  </si>
  <si>
    <t>Moultrie</t>
  </si>
  <si>
    <t>Ogle</t>
  </si>
  <si>
    <t>Peoria</t>
  </si>
  <si>
    <t>Piatt</t>
  </si>
  <si>
    <t>Rock Island</t>
  </si>
  <si>
    <t>Sangamon</t>
  </si>
  <si>
    <t>Tazewell</t>
  </si>
  <si>
    <t>Wabash</t>
  </si>
  <si>
    <t>Whiteside</t>
  </si>
  <si>
    <t>Will</t>
  </si>
  <si>
    <t>Woodford</t>
  </si>
  <si>
    <t>Indiana</t>
  </si>
  <si>
    <t>Bartholomew</t>
  </si>
  <si>
    <t>Blackford</t>
  </si>
  <si>
    <t>Daviess</t>
  </si>
  <si>
    <t>Dearborn</t>
  </si>
  <si>
    <t>Dubois</t>
  </si>
  <si>
    <t>Elkhart</t>
  </si>
  <si>
    <t>Gibson</t>
  </si>
  <si>
    <t>Hendricks</t>
  </si>
  <si>
    <t>Huntington</t>
  </si>
  <si>
    <t>Jay</t>
  </si>
  <si>
    <t>Jennings</t>
  </si>
  <si>
    <t>Kosciusko</t>
  </si>
  <si>
    <t>LaGrange</t>
  </si>
  <si>
    <t>LaPorte</t>
  </si>
  <si>
    <t>Miami</t>
  </si>
  <si>
    <t>Noble</t>
  </si>
  <si>
    <t>Owen</t>
  </si>
  <si>
    <t>Parke</t>
  </si>
  <si>
    <t>Porter</t>
  </si>
  <si>
    <t>Posey</t>
  </si>
  <si>
    <t>Ripley</t>
  </si>
  <si>
    <t>Rush</t>
  </si>
  <si>
    <t>St. Joseph</t>
  </si>
  <si>
    <t>Starke</t>
  </si>
  <si>
    <t>Switzerland</t>
  </si>
  <si>
    <t>Tippecanoe</t>
  </si>
  <si>
    <t>Tipton</t>
  </si>
  <si>
    <t>Vanderburgh</t>
  </si>
  <si>
    <t>Vermillion</t>
  </si>
  <si>
    <t>Vigo</t>
  </si>
  <si>
    <t>Warrick</t>
  </si>
  <si>
    <t>Whitley</t>
  </si>
  <si>
    <t>Allamakee</t>
  </si>
  <si>
    <t>Audubon</t>
  </si>
  <si>
    <t>Black Hawk</t>
  </si>
  <si>
    <t>Buchanan</t>
  </si>
  <si>
    <t>Cerro Gordo</t>
  </si>
  <si>
    <t>Chickasaw</t>
  </si>
  <si>
    <t>Davis</t>
  </si>
  <si>
    <t>Des Moines</t>
  </si>
  <si>
    <t>Dubuque</t>
  </si>
  <si>
    <t>Emmet</t>
  </si>
  <si>
    <t>Guthrie</t>
  </si>
  <si>
    <t>Ida</t>
  </si>
  <si>
    <t>Keokuk</t>
  </si>
  <si>
    <t>Kossuth</t>
  </si>
  <si>
    <t>Mahaska</t>
  </si>
  <si>
    <t>Mills</t>
  </si>
  <si>
    <t>Monona</t>
  </si>
  <si>
    <t>Muscatine</t>
  </si>
  <si>
    <t>O'Brien</t>
  </si>
  <si>
    <t>Palo Alto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</si>
  <si>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</si>
  <si>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</si>
  <si>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</si>
  <si>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</si>
  <si>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</si>
  <si>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</si>
  <si>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</si>
  <si>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</si>
  <si>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</si>
  <si>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</si>
  <si>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Woodbury</t>
  </si>
  <si>
    <t>Atchison</t>
  </si>
  <si>
    <t>Barber</t>
  </si>
  <si>
    <t>Bourbon</t>
  </si>
  <si>
    <t>Cloud</t>
  </si>
  <si>
    <t>Coffey</t>
  </si>
  <si>
    <t>Comanche</t>
  </si>
  <si>
    <t>Cowley</t>
  </si>
  <si>
    <t>Doniphan</t>
  </si>
  <si>
    <t>Ellis</t>
  </si>
  <si>
    <t>Finney</t>
  </si>
  <si>
    <t>Geary</t>
  </si>
  <si>
    <t>Gove</t>
  </si>
  <si>
    <t>Gray</t>
  </si>
  <si>
    <t>Greeley</t>
  </si>
  <si>
    <t>Harper</t>
  </si>
  <si>
    <t>Harvey</t>
  </si>
  <si>
    <t>Jewell</t>
  </si>
  <si>
    <t>Kingman</t>
  </si>
  <si>
    <t>Labette</t>
  </si>
  <si>
    <t>Leavenworth</t>
  </si>
  <si>
    <t>McPherson</t>
  </si>
  <si>
    <t>Meade</t>
  </si>
  <si>
    <t>Morton</t>
  </si>
  <si>
    <t>Nemaha</t>
  </si>
  <si>
    <t>Neosho</t>
  </si>
  <si>
    <t>Ness</t>
  </si>
  <si>
    <t>Osborne</t>
  </si>
  <si>
    <t>Ottawa</t>
  </si>
  <si>
    <t>Pawnee</t>
  </si>
  <si>
    <t>Pottawatomie</t>
  </si>
  <si>
    <t>Pratt</t>
  </si>
  <si>
    <t>Rawlins</t>
  </si>
  <si>
    <t>Republic</t>
  </si>
  <si>
    <t>Riley</t>
  </si>
  <si>
    <t>Seward</t>
  </si>
  <si>
    <t>Shawnee</t>
  </si>
  <si>
    <t>Smith</t>
  </si>
  <si>
    <t>Stafford</t>
  </si>
  <si>
    <t>Stevens</t>
  </si>
  <si>
    <t>Wabaunsee</t>
  </si>
  <si>
    <t>Wallace</t>
  </si>
  <si>
    <t>Wichita</t>
  </si>
  <si>
    <t>Woodson</t>
  </si>
  <si>
    <t>Wyandotte</t>
  </si>
  <si>
    <t>Kentucky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</si>
  <si>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</si>
  <si>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</si>
  <si>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</si>
  <si>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</si>
  <si>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</si>
  <si>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</si>
  <si>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</si>
  <si>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</si>
  <si>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</si>
  <si>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</si>
  <si>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Calloway</t>
  </si>
  <si>
    <t>Campbell</t>
  </si>
  <si>
    <t>Carlisle</t>
  </si>
  <si>
    <t>Edmonson</t>
  </si>
  <si>
    <t>Elliott</t>
  </si>
  <si>
    <t>Estill</t>
  </si>
  <si>
    <t>Fleming</t>
  </si>
  <si>
    <t>Garrard</t>
  </si>
  <si>
    <t>Graves</t>
  </si>
  <si>
    <t>Grayson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</si>
  <si>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</si>
  <si>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</si>
  <si>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</si>
  <si>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</si>
  <si>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</si>
  <si>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</si>
  <si>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</si>
  <si>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</si>
  <si>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</si>
  <si>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</si>
  <si>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</si>
  <si>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</si>
  <si>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</si>
  <si>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</si>
  <si>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</si>
  <si>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</si>
  <si>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</si>
  <si>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</si>
  <si>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</si>
  <si>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</si>
  <si>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</si>
  <si>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</si>
  <si>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</si>
  <si>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</si>
  <si>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</si>
  <si>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</si>
  <si>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</si>
  <si>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</si>
  <si>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</si>
  <si>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</si>
  <si>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Maine</t>
  </si>
  <si>
    <t>Androscoggin</t>
  </si>
  <si>
    <t>Aroostook</t>
  </si>
  <si>
    <t>Kennebec</t>
  </si>
  <si>
    <t>Penobscot</t>
  </si>
  <si>
    <t>Piscataquis</t>
  </si>
  <si>
    <t>Sagadahoc</t>
  </si>
  <si>
    <t>Waldo</t>
  </si>
  <si>
    <t>Maryland</t>
  </si>
  <si>
    <t>Anne Arundel</t>
  </si>
  <si>
    <t>Baltimore</t>
  </si>
  <si>
    <t>Calvert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</si>
  <si>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</si>
  <si>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</si>
  <si>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</si>
  <si>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</si>
  <si>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</si>
  <si>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</si>
  <si>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</si>
  <si>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St. Mary's</t>
  </si>
  <si>
    <t>Wicomico</t>
  </si>
  <si>
    <t>Nantucket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</si>
  <si>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</si>
  <si>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</si>
  <si>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</si>
  <si>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</si>
  <si>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</si>
  <si>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</si>
  <si>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</si>
  <si>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</si>
  <si>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</si>
  <si>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</si>
  <si>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</si>
  <si>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</si>
  <si>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</si>
  <si>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</si>
  <si>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</si>
  <si>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Gladwin</t>
  </si>
  <si>
    <t>Gogebic</t>
  </si>
  <si>
    <t>Grand Traverse</t>
  </si>
  <si>
    <t>Hillsdale</t>
  </si>
  <si>
    <t>Houghton</t>
  </si>
  <si>
    <t>Ingham</t>
  </si>
  <si>
    <t>Ionia</t>
  </si>
  <si>
    <t>Iosco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</si>
  <si>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</si>
  <si>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</si>
  <si>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</si>
  <si>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</si>
  <si>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</si>
  <si>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</si>
  <si>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</si>
  <si>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</si>
  <si>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</si>
  <si>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</si>
  <si>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</si>
  <si>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</si>
  <si>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</si>
  <si>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</si>
  <si>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</si>
  <si>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</si>
  <si>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</si>
  <si>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</si>
  <si>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</si>
  <si>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Oceana</t>
  </si>
  <si>
    <t>Ogemaw</t>
  </si>
  <si>
    <t>Ontonagon</t>
  </si>
  <si>
    <t>Oscoda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</si>
  <si>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</si>
  <si>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</si>
  <si>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</si>
  <si>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</si>
  <si>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</si>
  <si>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</si>
  <si>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</si>
  <si>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</si>
  <si>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Anoka</t>
  </si>
  <si>
    <t>Becker</t>
  </si>
  <si>
    <t>Beltrami</t>
  </si>
  <si>
    <t>Big Stone</t>
  </si>
  <si>
    <t>Blue Earth</t>
  </si>
  <si>
    <t>Carver</t>
  </si>
  <si>
    <t>Chisago</t>
  </si>
  <si>
    <t>Cottonwood</t>
  </si>
  <si>
    <t>Faribault</t>
  </si>
  <si>
    <t>Fillmore</t>
  </si>
  <si>
    <t>Freeborn</t>
  </si>
  <si>
    <t>Goodhue</t>
  </si>
  <si>
    <t>Hennepin</t>
  </si>
  <si>
    <t>Isanti</t>
  </si>
  <si>
    <t>Itasca</t>
  </si>
  <si>
    <t>Kanabec</t>
  </si>
  <si>
    <t>Kandiyohi</t>
  </si>
  <si>
    <t>Kittson</t>
  </si>
  <si>
    <t>Koochiching</t>
  </si>
  <si>
    <t>Lake of the Woods</t>
  </si>
  <si>
    <t>Le Sueur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</si>
  <si>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</si>
  <si>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</si>
  <si>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</si>
  <si>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</si>
  <si>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</si>
  <si>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</si>
  <si>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</si>
  <si>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</si>
  <si>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</si>
  <si>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</si>
  <si>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</si>
  <si>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</si>
  <si>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</si>
  <si>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</si>
  <si>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</si>
  <si>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</si>
  <si>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</si>
  <si>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</si>
  <si>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</si>
  <si>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Saint Louis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</si>
  <si>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</si>
  <si>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</si>
  <si>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</si>
  <si>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</si>
  <si>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</si>
  <si>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</si>
  <si>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</si>
  <si>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</si>
  <si>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</si>
  <si>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</si>
  <si>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</si>
  <si>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</si>
  <si>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</si>
  <si>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</si>
  <si>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</si>
  <si>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</si>
  <si>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</si>
  <si>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</si>
  <si>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</si>
  <si>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</si>
  <si>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</si>
  <si>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</si>
  <si>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</si>
  <si>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</si>
  <si>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</si>
  <si>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</si>
  <si>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</si>
  <si>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</si>
  <si>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</si>
  <si>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</si>
  <si>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</si>
  <si>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</si>
  <si>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</si>
  <si>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</si>
  <si>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</si>
  <si>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</si>
  <si>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</si>
  <si>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</si>
  <si>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</si>
  <si>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</si>
  <si>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</si>
  <si>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</si>
  <si>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</si>
  <si>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</si>
  <si>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</si>
  <si>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</si>
  <si>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Andrew</t>
  </si>
  <si>
    <t>Audrain</t>
  </si>
  <si>
    <t>Bates</t>
  </si>
  <si>
    <t>Bollinger</t>
  </si>
  <si>
    <t>Cape Girardeau</t>
  </si>
  <si>
    <t>Chariton</t>
  </si>
  <si>
    <t>Cole</t>
  </si>
  <si>
    <t>Cooper</t>
  </si>
  <si>
    <t>Dent</t>
  </si>
  <si>
    <t>Dunklin</t>
  </si>
  <si>
    <t>Gentry</t>
  </si>
  <si>
    <t>Hickory</t>
  </si>
  <si>
    <t>Holt</t>
  </si>
  <si>
    <t>Howell</t>
  </si>
  <si>
    <t>Laclede</t>
  </si>
  <si>
    <t>New Madrid</t>
  </si>
  <si>
    <t>Oregon</t>
  </si>
  <si>
    <t>Ozark</t>
  </si>
  <si>
    <t>Pettis</t>
  </si>
  <si>
    <t>Platte</t>
  </si>
  <si>
    <t>Ralls</t>
  </si>
  <si>
    <t>Ray</t>
  </si>
  <si>
    <t>Reynolds</t>
  </si>
  <si>
    <t>Ste. Genevieve</t>
  </si>
  <si>
    <t>St. Francois</t>
  </si>
  <si>
    <t>Scotland</t>
  </si>
  <si>
    <t>Shannon</t>
  </si>
  <si>
    <t>Taney</t>
  </si>
  <si>
    <t>Texas</t>
  </si>
  <si>
    <t>Beaverhead</t>
  </si>
  <si>
    <t>Big Horn</t>
  </si>
  <si>
    <t>Broadwater</t>
  </si>
  <si>
    <t>Cascade</t>
  </si>
  <si>
    <t>Chouteau</t>
  </si>
  <si>
    <t>Deer Lodge</t>
  </si>
  <si>
    <t>Fallon</t>
  </si>
  <si>
    <t>Fergus</t>
  </si>
  <si>
    <t>Flathead</t>
  </si>
  <si>
    <t>Glacier</t>
  </si>
  <si>
    <t>Golden Valley</t>
  </si>
  <si>
    <t>Granite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</si>
  <si>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</si>
  <si>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</si>
  <si>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</si>
  <si>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</si>
  <si>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</si>
  <si>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</si>
  <si>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</si>
  <si>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</si>
  <si>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</si>
  <si>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</si>
  <si>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Rosebud</t>
  </si>
  <si>
    <t>Sanders</t>
  </si>
  <si>
    <t>Silver Bow</t>
  </si>
  <si>
    <t>Stillwater</t>
  </si>
  <si>
    <t>Sweet Grass</t>
  </si>
  <si>
    <t>Toole</t>
  </si>
  <si>
    <t>Treasure</t>
  </si>
  <si>
    <t>Wibaux</t>
  </si>
  <si>
    <t>Yellowstone</t>
  </si>
  <si>
    <t>Nebraska</t>
  </si>
  <si>
    <t>Antelope</t>
  </si>
  <si>
    <t>Arthur</t>
  </si>
  <si>
    <t>Banner</t>
  </si>
  <si>
    <t>Box Butte</t>
  </si>
  <si>
    <t>Burt</t>
  </si>
  <si>
    <t>Cherry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</si>
  <si>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</si>
  <si>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</si>
  <si>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</si>
  <si>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</si>
  <si>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</si>
  <si>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</si>
  <si>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</si>
  <si>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</si>
  <si>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</si>
  <si>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</si>
  <si>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</si>
  <si>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</si>
  <si>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</si>
  <si>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</si>
  <si>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</si>
  <si>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</si>
  <si>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</si>
  <si>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</si>
  <si>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</si>
  <si>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</si>
  <si>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</si>
  <si>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</si>
  <si>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</si>
  <si>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</si>
  <si>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</si>
  <si>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</si>
  <si>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</si>
  <si>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</si>
  <si>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</si>
  <si>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</si>
  <si>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Carson City</t>
  </si>
  <si>
    <t>New Hampshire</t>
  </si>
  <si>
    <t>Belknap</t>
  </si>
  <si>
    <t>Coos</t>
  </si>
  <si>
    <t>Merrimack</t>
  </si>
  <si>
    <t>Rockingham</t>
  </si>
  <si>
    <t>Strafford</t>
  </si>
  <si>
    <t>De Baca</t>
  </si>
  <si>
    <t>North Carolina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</si>
  <si>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</si>
  <si>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</si>
  <si>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</si>
  <si>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</si>
  <si>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</si>
  <si>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</si>
  <si>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</si>
  <si>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</si>
  <si>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</si>
  <si>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</si>
  <si>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</si>
  <si>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</si>
  <si>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</si>
  <si>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</si>
  <si>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</si>
  <si>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</si>
  <si>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</si>
  <si>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</si>
  <si>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</si>
  <si>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</si>
  <si>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</si>
  <si>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</si>
  <si>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</si>
  <si>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</si>
  <si>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</si>
  <si>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</si>
  <si>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</si>
  <si>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</si>
  <si>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</si>
  <si>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</si>
  <si>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</si>
  <si>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</si>
  <si>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</si>
  <si>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</si>
  <si>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</si>
  <si>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Moore</t>
  </si>
  <si>
    <t>Nash</t>
  </si>
  <si>
    <t>New Hanover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</si>
  <si>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</si>
  <si>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</si>
  <si>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</si>
  <si>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</si>
  <si>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</si>
  <si>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</si>
  <si>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</si>
  <si>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</si>
  <si>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</si>
  <si>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</si>
  <si>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</si>
  <si>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</si>
  <si>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</si>
  <si>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</si>
  <si>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</si>
  <si>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</si>
  <si>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</si>
  <si>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</si>
  <si>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</si>
  <si>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</si>
  <si>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</si>
  <si>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</si>
  <si>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</si>
  <si>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</si>
  <si>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</si>
  <si>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</si>
  <si>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</si>
  <si>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</si>
  <si>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</si>
  <si>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</si>
  <si>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</si>
  <si>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</si>
  <si>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</si>
  <si>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</si>
  <si>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</si>
  <si>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</si>
  <si>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</si>
  <si>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</si>
  <si>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</si>
  <si>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</si>
  <si>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</si>
  <si>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</si>
  <si>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</si>
  <si>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</si>
  <si>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</si>
  <si>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</si>
  <si>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</si>
  <si>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</si>
  <si>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</si>
  <si>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</si>
  <si>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</si>
  <si>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</si>
  <si>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Ashtabula</t>
  </si>
  <si>
    <t>Athens</t>
  </si>
  <si>
    <t>Auglaize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</si>
  <si>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</si>
  <si>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</si>
  <si>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</si>
  <si>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</si>
  <si>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</si>
  <si>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</si>
  <si>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</si>
  <si>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</si>
  <si>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Hocking</t>
  </si>
  <si>
    <t>Licking</t>
  </si>
  <si>
    <t>Mahoning</t>
  </si>
  <si>
    <t>Medina</t>
  </si>
  <si>
    <t>Meigs</t>
  </si>
  <si>
    <t>Morrow</t>
  </si>
  <si>
    <t>Pickaway</t>
  </si>
  <si>
    <t>Portage</t>
  </si>
  <si>
    <t>Preble</t>
  </si>
  <si>
    <t>Sandusky</t>
  </si>
  <si>
    <t>Trumbull</t>
  </si>
  <si>
    <t>Tuscarawas</t>
  </si>
  <si>
    <t>Van Wert</t>
  </si>
  <si>
    <t>Vinton</t>
  </si>
  <si>
    <t>Wyandot</t>
  </si>
  <si>
    <t>Oklahoma</t>
  </si>
  <si>
    <t>Alfalfa</t>
  </si>
  <si>
    <t>Atoka</t>
  </si>
  <si>
    <t>Beckham</t>
  </si>
  <si>
    <t>Canadian</t>
  </si>
  <si>
    <t>Cimarron</t>
  </si>
  <si>
    <t>Coal</t>
  </si>
  <si>
    <t>Cotton</t>
  </si>
  <si>
    <t>Creek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</si>
  <si>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</si>
  <si>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</si>
  <si>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</si>
  <si>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</si>
  <si>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</si>
  <si>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</si>
  <si>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</si>
  <si>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</si>
  <si>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</si>
  <si>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</si>
  <si>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</si>
  <si>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</si>
  <si>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</si>
  <si>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</si>
  <si>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</si>
  <si>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</si>
  <si>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</si>
  <si>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</si>
  <si>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</si>
  <si>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</si>
  <si>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</si>
  <si>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</si>
  <si>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</si>
  <si>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</si>
  <si>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</si>
  <si>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</si>
  <si>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</si>
  <si>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</si>
  <si>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</si>
  <si>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</si>
  <si>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</si>
  <si>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</si>
  <si>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</si>
  <si>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</si>
  <si>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</si>
  <si>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</si>
  <si>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</si>
  <si>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</si>
  <si>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</si>
  <si>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</si>
  <si>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</si>
  <si>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</si>
  <si>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</si>
  <si>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</si>
  <si>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</si>
  <si>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</si>
  <si>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Berks</t>
  </si>
  <si>
    <t>Bucks</t>
  </si>
  <si>
    <t>Cambria</t>
  </si>
  <si>
    <t>Centre</t>
  </si>
  <si>
    <t>Chester</t>
  </si>
  <si>
    <t>Dauphin</t>
  </si>
  <si>
    <t>Huntingdon</t>
  </si>
  <si>
    <t>Juniata</t>
  </si>
  <si>
    <t>Lackawanna</t>
  </si>
  <si>
    <t>Lehigh</t>
  </si>
  <si>
    <t>Lycoming</t>
  </si>
  <si>
    <t>McKean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</si>
  <si>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</si>
  <si>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</si>
  <si>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</si>
  <si>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</si>
  <si>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</si>
  <si>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</si>
  <si>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</si>
  <si>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</si>
  <si>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</si>
  <si>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Rhode Island</t>
  </si>
  <si>
    <t>Newport</t>
  </si>
  <si>
    <t>Providence</t>
  </si>
  <si>
    <t>South Carolina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</si>
  <si>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</si>
  <si>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</si>
  <si>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</si>
  <si>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</si>
  <si>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</si>
  <si>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</si>
  <si>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</si>
  <si>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</si>
  <si>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</si>
  <si>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</si>
  <si>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Dillon</t>
  </si>
  <si>
    <t>Edgefield</t>
  </si>
  <si>
    <t>Greenville</t>
  </si>
  <si>
    <t>Hampton</t>
  </si>
  <si>
    <t>Horry</t>
  </si>
  <si>
    <t>Kershaw</t>
  </si>
  <si>
    <t>McCormick</t>
  </si>
  <si>
    <t>Marlboro</t>
  </si>
  <si>
    <t>Newberry</t>
  </si>
  <si>
    <t>Orangeburg</t>
  </si>
  <si>
    <t>Saluda</t>
  </si>
  <si>
    <t>Spartanburg</t>
  </si>
  <si>
    <t>South Dakota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</si>
  <si>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</si>
  <si>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</si>
  <si>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</si>
  <si>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</si>
  <si>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</si>
  <si>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</si>
  <si>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</si>
  <si>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</si>
  <si>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</si>
  <si>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</si>
  <si>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</si>
  <si>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</si>
  <si>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</si>
  <si>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</si>
  <si>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</si>
  <si>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</si>
  <si>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</si>
  <si>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</si>
  <si>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</si>
  <si>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</si>
  <si>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</si>
  <si>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</si>
  <si>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</si>
  <si>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</si>
  <si>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</si>
  <si>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</si>
  <si>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</si>
  <si>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</si>
  <si>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</si>
  <si>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Oglala Lakota</t>
  </si>
  <si>
    <t>Spink</t>
  </si>
  <si>
    <t>Sully</t>
  </si>
  <si>
    <t>Tripp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</si>
  <si>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</si>
  <si>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</si>
  <si>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</si>
  <si>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</si>
  <si>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</si>
  <si>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</si>
  <si>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</si>
  <si>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</si>
  <si>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</si>
  <si>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</si>
  <si>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</si>
  <si>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</si>
  <si>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</si>
  <si>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</si>
  <si>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</si>
  <si>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</si>
  <si>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</si>
  <si>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</si>
  <si>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</si>
  <si>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</si>
  <si>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</si>
  <si>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</si>
  <si>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</si>
  <si>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</si>
  <si>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</si>
  <si>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</si>
  <si>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</si>
  <si>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</si>
  <si>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</si>
  <si>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</si>
  <si>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</si>
  <si>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</si>
  <si>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</si>
  <si>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</si>
  <si>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</si>
  <si>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</si>
  <si>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</si>
  <si>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</si>
  <si>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</si>
  <si>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</si>
  <si>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</si>
  <si>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</si>
  <si>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</si>
  <si>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</si>
  <si>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</si>
  <si>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</si>
  <si>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</si>
  <si>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</si>
  <si>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</si>
  <si>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</si>
  <si>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</si>
  <si>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</si>
  <si>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</si>
  <si>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</si>
  <si>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</si>
  <si>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</si>
  <si>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</si>
  <si>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</si>
  <si>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</si>
  <si>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</si>
  <si>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</si>
  <si>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</si>
  <si>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</si>
  <si>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</si>
  <si>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</si>
  <si>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</si>
  <si>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</si>
  <si>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</si>
  <si>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</si>
  <si>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</si>
  <si>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</si>
  <si>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</si>
  <si>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</si>
  <si>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</si>
  <si>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</si>
  <si>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</si>
  <si>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</si>
  <si>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</si>
  <si>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</si>
  <si>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</si>
  <si>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</si>
  <si>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</si>
  <si>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</si>
  <si>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</si>
  <si>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</si>
  <si>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</si>
  <si>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</si>
  <si>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</si>
  <si>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</si>
  <si>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</si>
  <si>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</si>
  <si>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</si>
  <si>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</si>
  <si>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</si>
  <si>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</si>
  <si>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</si>
  <si>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</si>
  <si>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</si>
  <si>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</si>
  <si>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</si>
  <si>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</si>
  <si>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</si>
  <si>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</si>
  <si>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</si>
  <si>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</si>
  <si>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</si>
  <si>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</si>
  <si>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</si>
  <si>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</si>
  <si>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</si>
  <si>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</si>
  <si>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</si>
  <si>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</si>
  <si>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</si>
  <si>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</si>
  <si>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</si>
  <si>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</si>
  <si>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</si>
  <si>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</si>
  <si>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</si>
  <si>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</si>
  <si>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</si>
  <si>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</si>
  <si>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</si>
  <si>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</si>
  <si>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</si>
  <si>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</si>
  <si>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</si>
  <si>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</si>
  <si>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</si>
  <si>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</si>
  <si>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</si>
  <si>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</si>
  <si>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</si>
  <si>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</si>
  <si>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</si>
  <si>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</si>
  <si>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</si>
  <si>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</si>
  <si>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</si>
  <si>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</si>
  <si>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</si>
  <si>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</si>
  <si>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</si>
  <si>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</si>
  <si>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</si>
  <si>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</si>
  <si>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</si>
  <si>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</si>
  <si>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</si>
  <si>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</si>
  <si>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</si>
  <si>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</si>
  <si>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</si>
  <si>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</si>
  <si>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</si>
  <si>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</si>
  <si>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</si>
  <si>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</si>
  <si>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</si>
  <si>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</si>
  <si>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</si>
  <si>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</si>
  <si>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</si>
  <si>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</si>
  <si>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</si>
  <si>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</si>
  <si>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</si>
  <si>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</si>
  <si>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</si>
  <si>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</si>
  <si>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</si>
  <si>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</si>
  <si>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</si>
  <si>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</si>
  <si>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</si>
  <si>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</si>
  <si>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</si>
  <si>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</si>
  <si>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</si>
  <si>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</si>
  <si>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Box Elder</t>
  </si>
  <si>
    <t>Cache</t>
  </si>
  <si>
    <t>Daggett</t>
  </si>
  <si>
    <t>Duchesne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</si>
  <si>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</si>
  <si>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</si>
  <si>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</si>
  <si>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</si>
  <si>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</si>
  <si>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</si>
  <si>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</si>
  <si>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</si>
  <si>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</si>
  <si>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</si>
  <si>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Vermont</t>
  </si>
  <si>
    <t>Bennington</t>
  </si>
  <si>
    <t>Chittenden</t>
  </si>
  <si>
    <t>Grand Isle</t>
  </si>
  <si>
    <t>Lamoille</t>
  </si>
  <si>
    <t>Windsor</t>
  </si>
  <si>
    <t>Accomack</t>
  </si>
  <si>
    <t>Albemarle</t>
  </si>
  <si>
    <t>Amherst</t>
  </si>
  <si>
    <t>Appomattox</t>
  </si>
  <si>
    <t>Augusta</t>
  </si>
  <si>
    <t>Bland</t>
  </si>
  <si>
    <t>Buckingham</t>
  </si>
  <si>
    <t>Culpeper</t>
  </si>
  <si>
    <t>Dinwiddie</t>
  </si>
  <si>
    <t>Fairfax</t>
  </si>
  <si>
    <t>Fauquier</t>
  </si>
  <si>
    <t>Fluvanna</t>
  </si>
  <si>
    <t>Goochland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</si>
  <si>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</si>
  <si>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</si>
  <si>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</si>
  <si>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</si>
  <si>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</si>
  <si>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</si>
  <si>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</si>
  <si>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</si>
  <si>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Mathews</t>
  </si>
  <si>
    <t>New Kent</t>
  </si>
  <si>
    <t>Patrick</t>
  </si>
  <si>
    <t>Pittsylvania</t>
  </si>
  <si>
    <t>Powhatan</t>
  </si>
  <si>
    <t>Prince Edward</t>
  </si>
  <si>
    <t>Prince George</t>
  </si>
  <si>
    <t>Prince William</t>
  </si>
  <si>
    <t>Roanoke</t>
  </si>
  <si>
    <t>Shenandoah</t>
  </si>
  <si>
    <t>Spotsylvania</t>
  </si>
  <si>
    <t>Wythe</t>
  </si>
  <si>
    <t>Alexandria</t>
  </si>
  <si>
    <t>Charlottesville</t>
  </si>
  <si>
    <t>Chesapeake</t>
  </si>
  <si>
    <t>Colonial Heights</t>
  </si>
  <si>
    <t>Danville</t>
  </si>
  <si>
    <t>Emporia</t>
  </si>
  <si>
    <t>Falls Church</t>
  </si>
  <si>
    <t>Fredericksburg</t>
  </si>
  <si>
    <t>Galax</t>
  </si>
  <si>
    <t>Harrisonburg</t>
  </si>
  <si>
    <t>Hopewell</t>
  </si>
  <si>
    <t>Lynchburg</t>
  </si>
  <si>
    <t>Manassas</t>
  </si>
  <si>
    <t>Manassas Park</t>
  </si>
  <si>
    <t>Martinsville</t>
  </si>
  <si>
    <t>Newport News</t>
  </si>
  <si>
    <t>Petersburg</t>
  </si>
  <si>
    <t>Poquoson</t>
  </si>
  <si>
    <t>Portsmouth</t>
  </si>
  <si>
    <t>Virginia Beach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</si>
  <si>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</si>
  <si>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</si>
  <si>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</si>
  <si>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</si>
  <si>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</si>
  <si>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</si>
  <si>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</si>
  <si>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</si>
  <si>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</si>
  <si>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</si>
  <si>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</si>
  <si>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</si>
  <si>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</si>
  <si>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</si>
  <si>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</si>
  <si>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</si>
  <si>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</si>
  <si>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</si>
  <si>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</si>
  <si>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</si>
  <si>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</si>
  <si>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</si>
  <si>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</si>
  <si>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</si>
  <si>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</si>
  <si>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</si>
  <si>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</si>
  <si>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</si>
  <si>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</si>
  <si>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</si>
  <si>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</si>
  <si>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</si>
  <si>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</si>
  <si>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Raleigh</t>
  </si>
  <si>
    <t>Ritchie</t>
  </si>
  <si>
    <t>Summers</t>
  </si>
  <si>
    <t>Tucker</t>
  </si>
  <si>
    <t>Wetzel</t>
  </si>
  <si>
    <t>Wirt</t>
  </si>
  <si>
    <t>Bayfield</t>
  </si>
  <si>
    <t>Dane</t>
  </si>
  <si>
    <t>Eau Claire</t>
  </si>
  <si>
    <t>Kenosha</t>
  </si>
  <si>
    <t>La Crosse</t>
  </si>
  <si>
    <t>Manitowoc</t>
  </si>
  <si>
    <t>Marathon</t>
  </si>
  <si>
    <t>Milwaukee</t>
  </si>
  <si>
    <t>Outagamie</t>
  </si>
  <si>
    <t>St. Croix</t>
  </si>
  <si>
    <t>Sauk</t>
  </si>
  <si>
    <t>Sheboygan</t>
  </si>
  <si>
    <t>Waukesha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</si>
  <si>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</si>
  <si>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</si>
  <si>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</si>
  <si>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</si>
  <si>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</si>
  <si>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</si>
  <si>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</si>
  <si>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</si>
  <si>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</si>
  <si>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</si>
  <si>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Division</t>
  </si>
  <si>
    <t>Dominion</t>
  </si>
  <si>
    <t>Y</t>
  </si>
  <si>
    <t>Multiple R</t>
  </si>
  <si>
    <t>Standard Error</t>
  </si>
  <si>
    <t>Observations</t>
  </si>
  <si>
    <t>Regression</t>
  </si>
  <si>
    <t>Residual</t>
  </si>
  <si>
    <t>Total</t>
  </si>
  <si>
    <t>Intercept</t>
  </si>
  <si>
    <t>Weight</t>
  </si>
  <si>
    <t>Error Estimate</t>
  </si>
  <si>
    <t>DF Total</t>
  </si>
  <si>
    <t>DF Regression</t>
  </si>
  <si>
    <t>R Squared</t>
  </si>
  <si>
    <r>
      <t>(X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</si>
  <si>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X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>Y</t>
    </r>
  </si>
  <si>
    <r>
      <t>B=(X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</t>
    </r>
  </si>
  <si>
    <t>s.e.</t>
  </si>
  <si>
    <t>Sum of Squares</t>
  </si>
  <si>
    <t>Deg. Of Freed.</t>
  </si>
  <si>
    <t>F-P Value</t>
  </si>
  <si>
    <t>F Test</t>
  </si>
  <si>
    <t>Avg (Chi). Squares</t>
  </si>
  <si>
    <t>Coeff</t>
  </si>
  <si>
    <t>P-value</t>
  </si>
  <si>
    <t>T-stat</t>
  </si>
  <si>
    <t>Y-hat</t>
  </si>
  <si>
    <r>
      <t>(X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diag(ee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)X(X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</si>
  <si>
    <t>Adjusted R Squared</t>
  </si>
  <si>
    <t>aka Sandwich</t>
  </si>
  <si>
    <r>
      <t>([WX]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</si>
  <si>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[WX]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>Y</t>
    </r>
  </si>
  <si>
    <r>
      <t>B=([WX]'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} {[WX]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Y}</t>
    </r>
  </si>
  <si>
    <r>
      <t>b.s.e.=s.e.* Diag([WX]'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}</t>
    </r>
  </si>
  <si>
    <r>
      <t>b.s.e.=
s.e.* 
Diag([WX]'</t>
    </r>
    <r>
      <rPr>
        <b/>
        <vertAlign val="superscript"/>
        <sz val="11"/>
        <color theme="1"/>
        <rFont val="Calibri"/>
        <family val="2"/>
      </rPr>
      <t>t</t>
    </r>
    <r>
      <rPr>
        <b/>
        <sz val="11"/>
        <color theme="1"/>
        <rFont val="Calibri"/>
        <family val="2"/>
        <scheme val="minor"/>
      </rPr>
      <t>X)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}</t>
    </r>
  </si>
  <si>
    <r>
      <t>([WX]</t>
    </r>
    <r>
      <rPr>
        <b/>
        <vertAlign val="superscript"/>
        <sz val="11"/>
        <color theme="1"/>
        <rFont val="Calibri"/>
        <family val="2"/>
      </rPr>
      <t>t</t>
    </r>
    <r>
      <rPr>
        <b/>
        <sz val="11"/>
        <color theme="1"/>
        <rFont val="Calibri"/>
        <family val="2"/>
        <scheme val="minor"/>
      </rPr>
      <t>X)</t>
    </r>
    <r>
      <rPr>
        <b/>
        <vertAlign val="superscript"/>
        <sz val="11"/>
        <color theme="1"/>
        <rFont val="Calibri"/>
        <family val="2"/>
        <scheme val="minor"/>
      </rPr>
      <t xml:space="preserve">-1 </t>
    </r>
    <r>
      <rPr>
        <b/>
        <sz val="11"/>
        <color theme="1"/>
        <rFont val="Calibri"/>
        <family val="2"/>
        <scheme val="minor"/>
      </rPr>
      <t>[WX]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Diag(ee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)X
 ([WX]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X)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</si>
  <si>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#112 becomes #128</t>
  </si>
  <si>
    <t>Was</t>
  </si>
  <si>
    <t>and H through K becomes M through P on a transpose</t>
  </si>
  <si>
    <r>
      <t>b.s.e.=s.e.*sqrt(diag((X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))</t>
    </r>
  </si>
  <si>
    <r>
      <t>b.s.e. =
s.e.* 
sqrt[Diag{
(X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Diag(ee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)X
 (X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}]</t>
    </r>
  </si>
  <si>
    <t>Robust</t>
  </si>
  <si>
    <t>DeSoto</t>
  </si>
  <si>
    <t>W Residual</t>
  </si>
  <si>
    <t>Weighted Residual</t>
  </si>
  <si>
    <t>Lac qui Parle</t>
  </si>
  <si>
    <t>St. Louis</t>
  </si>
  <si>
    <t>DeWitt</t>
  </si>
  <si>
    <t>TotalVotes</t>
  </si>
  <si>
    <t>Difference</t>
  </si>
  <si>
    <t>Baltimore city</t>
  </si>
  <si>
    <t>St. Louis city</t>
  </si>
  <si>
    <t>OLS</t>
  </si>
  <si>
    <t>WLS</t>
  </si>
  <si>
    <t>X1</t>
  </si>
  <si>
    <t>X2</t>
  </si>
  <si>
    <t>For WLW</t>
  </si>
  <si>
    <t>Y-Hat</t>
  </si>
  <si>
    <t>Descriptive, not part of the math</t>
  </si>
  <si>
    <t>Results</t>
  </si>
  <si>
    <t xml:space="preserve">             Estimate Std. Error t value Pr(&gt;|t|)    </t>
  </si>
  <si>
    <t>R Result for comparison</t>
  </si>
  <si>
    <t xml:space="preserve">              Estimate Std. Error  t value  Pr(&gt;|t|)    </t>
  </si>
  <si>
    <t>R for comparison</t>
  </si>
  <si>
    <t xml:space="preserve">              Estimate Std. Error t value  Pr(&gt;|t|)    </t>
  </si>
  <si>
    <t>(Intercept) -0.089788   0.001539 -58.352  &lt; 2e-16 ***</t>
  </si>
  <si>
    <t>Dominion     0.025497   0.003315   7.691 1.96e-14 ***</t>
  </si>
  <si>
    <t>(Intercept) -0.0897884  0.0015453 -58.1048 &lt; 2.2e-16 ***</t>
  </si>
  <si>
    <t>Dominion     0.0254967  0.0032737   7.7883  9.24e-15 ***</t>
  </si>
  <si>
    <t>(Intercept) -0.017166   0.001476 -11.629  &lt; 2e-16 ***</t>
  </si>
  <si>
    <t>Dominion     0.019649   0.002746   7.156 1.03e-12 ***</t>
  </si>
  <si>
    <t>(Intercept) -0.0171660  0.0035792 -4.7961 1.696e-06 ***</t>
  </si>
  <si>
    <t xml:space="preserve">Dominion     0.0196486  0.0065112  3.0176  0.002569 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</si>
</sst>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0%"/>
    <numFmt numFmtId="167" formatCode="0.000%"/>
    <numFmt numFmtId="168" formatCode="0.0000%"/>
    <numFmt numFmtId="169" formatCode="0.00000000000000%"/>
    <numFmt numFmtId="170" formatCode="0.000000%"/>
    <numFmt numFmtId="171" formatCode="0.00000000%"/>
    <numFmt numFmtId="172" formatCode="0.0000"/>
    <numFmt numFmtId="173" formatCode="0.000"/>
    <numFmt numFmtId="174" formatCode="0.000000E+00"/>
    <numFmt numFmtId="175" formatCode="0.000000000%"/>
    <numFmt numFmtId="176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horizontal="center" wrapText="1"/>
    </xf>
    <xf numFmtId="165" fontId="0" fillId="4" borderId="0" xfId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9" fontId="0" fillId="3" borderId="0" xfId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9" fontId="0" fillId="4" borderId="0" xfId="1" applyFont="1" applyFill="1" applyAlignment="1">
      <alignment horizontal="center"/>
    </xf>
    <xf numFmtId="43" fontId="0" fillId="4" borderId="0" xfId="2" applyFont="1" applyFill="1" applyAlignment="1">
      <alignment horizontal="center"/>
    </xf>
    <xf numFmtId="10" fontId="0" fillId="4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65" fontId="0" fillId="0" borderId="0" xfId="0" applyNumberFormat="1" applyFill="1" applyAlignment="1">
      <alignment horizontal="center"/>
    </xf>
    <xf numFmtId="0" fontId="0" fillId="5" borderId="0" xfId="0" applyFill="1"/>
    <xf numFmtId="167" fontId="0" fillId="5" borderId="0" xfId="1" applyNumberFormat="1" applyFont="1" applyFill="1"/>
    <xf numFmtId="0" fontId="0" fillId="5" borderId="0" xfId="0" applyFill="1" applyAlignment="1">
      <alignment horizontal="center" wrapText="1"/>
    </xf>
    <xf numFmtId="165" fontId="0" fillId="5" borderId="0" xfId="0" applyNumberFormat="1" applyFill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7" borderId="0" xfId="0" applyFill="1" applyBorder="1"/>
    <xf numFmtId="0" fontId="2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167" fontId="0" fillId="2" borderId="0" xfId="1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173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37" fontId="0" fillId="2" borderId="0" xfId="0" applyNumberFormat="1" applyFill="1" applyBorder="1" applyAlignment="1">
      <alignment horizontal="center"/>
    </xf>
    <xf numFmtId="37" fontId="0" fillId="2" borderId="0" xfId="2" applyNumberFormat="1" applyFont="1" applyFill="1" applyBorder="1" applyAlignment="1">
      <alignment horizontal="center"/>
    </xf>
    <xf numFmtId="9" fontId="0" fillId="8" borderId="0" xfId="1" applyFont="1" applyFill="1" applyAlignment="1">
      <alignment horizontal="center"/>
    </xf>
    <xf numFmtId="165" fontId="0" fillId="8" borderId="0" xfId="1" applyNumberFormat="1" applyFont="1" applyFill="1" applyAlignment="1">
      <alignment horizontal="center"/>
    </xf>
    <xf numFmtId="0" fontId="0" fillId="8" borderId="0" xfId="0" applyFill="1" applyAlignment="1">
      <alignment horizontal="center" wrapText="1"/>
    </xf>
    <xf numFmtId="1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171" fontId="0" fillId="6" borderId="0" xfId="1" applyNumberFormat="1" applyFont="1" applyFill="1" applyBorder="1" applyAlignment="1">
      <alignment horizontal="center"/>
    </xf>
    <xf numFmtId="171" fontId="3" fillId="6" borderId="0" xfId="1" applyNumberFormat="1" applyFont="1" applyFill="1" applyBorder="1" applyAlignment="1">
      <alignment horizontal="center"/>
    </xf>
    <xf numFmtId="0" fontId="0" fillId="7" borderId="0" xfId="0" quotePrefix="1" applyFill="1" applyBorder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169" fontId="0" fillId="9" borderId="0" xfId="0" applyNumberFormat="1" applyFill="1" applyBorder="1" applyAlignment="1">
      <alignment horizontal="center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wrapText="1"/>
    </xf>
    <xf numFmtId="165" fontId="0" fillId="11" borderId="0" xfId="1" applyNumberFormat="1" applyFont="1" applyFill="1" applyAlignment="1">
      <alignment horizontal="center"/>
    </xf>
    <xf numFmtId="0" fontId="0" fillId="12" borderId="0" xfId="0" applyFill="1"/>
    <xf numFmtId="167" fontId="0" fillId="12" borderId="0" xfId="1" applyNumberFormat="1" applyFont="1" applyFill="1"/>
    <xf numFmtId="0" fontId="0" fillId="12" borderId="0" xfId="0" applyFill="1" applyAlignment="1">
      <alignment horizontal="center" wrapText="1"/>
    </xf>
    <xf numFmtId="165" fontId="0" fillId="12" borderId="0" xfId="0" applyNumberFormat="1" applyFill="1"/>
    <xf numFmtId="0" fontId="0" fillId="13" borderId="0" xfId="0" applyFill="1" applyBorder="1"/>
    <xf numFmtId="0" fontId="0" fillId="13" borderId="0" xfId="0" applyFill="1" applyBorder="1" applyAlignment="1">
      <alignment horizontal="center"/>
    </xf>
    <xf numFmtId="0" fontId="2" fillId="14" borderId="0" xfId="0" applyFont="1" applyFill="1" applyAlignment="1">
      <alignment horizontal="left" wrapText="1"/>
    </xf>
    <xf numFmtId="0" fontId="0" fillId="14" borderId="0" xfId="0" applyFill="1" applyAlignment="1">
      <alignment horizontal="center" wrapText="1"/>
    </xf>
    <xf numFmtId="167" fontId="0" fillId="14" borderId="0" xfId="0" applyNumberFormat="1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0" xfId="0" applyFill="1"/>
    <xf numFmtId="168" fontId="0" fillId="14" borderId="0" xfId="1" applyNumberFormat="1" applyFont="1" applyFill="1" applyBorder="1" applyAlignment="1">
      <alignment horizontal="center"/>
    </xf>
    <xf numFmtId="165" fontId="0" fillId="14" borderId="0" xfId="0" applyNumberFormat="1" applyFill="1" applyAlignment="1">
      <alignment horizontal="center"/>
    </xf>
    <xf numFmtId="165" fontId="0" fillId="14" borderId="0" xfId="0" applyNumberFormat="1" applyFill="1" applyBorder="1" applyAlignment="1">
      <alignment horizontal="center"/>
    </xf>
    <xf numFmtId="10" fontId="0" fillId="14" borderId="0" xfId="1" applyNumberFormat="1" applyFont="1" applyFill="1" applyBorder="1" applyAlignment="1">
      <alignment horizontal="center"/>
    </xf>
    <xf numFmtId="10" fontId="0" fillId="14" borderId="0" xfId="0" applyNumberFormat="1" applyFill="1" applyAlignment="1">
      <alignment horizontal="center"/>
    </xf>
    <xf numFmtId="167" fontId="0" fillId="14" borderId="0" xfId="1" applyNumberFormat="1" applyFont="1" applyFill="1" applyBorder="1" applyAlignment="1">
      <alignment horizontal="center"/>
    </xf>
    <xf numFmtId="166" fontId="0" fillId="14" borderId="0" xfId="1" applyNumberFormat="1" applyFont="1" applyFill="1" applyBorder="1" applyAlignment="1">
      <alignment horizontal="center"/>
    </xf>
    <xf numFmtId="0" fontId="0" fillId="14" borderId="0" xfId="0" applyFill="1" applyBorder="1"/>
    <xf numFmtId="10" fontId="0" fillId="14" borderId="0" xfId="1" applyNumberFormat="1" applyFont="1" applyFill="1" applyAlignment="1">
      <alignment horizontal="center"/>
    </xf>
    <xf numFmtId="0" fontId="0" fillId="14" borderId="0" xfId="0" applyFill="1" applyAlignment="1">
      <alignment horizontal="center"/>
    </xf>
    <xf numFmtId="168" fontId="0" fillId="14" borderId="0" xfId="0" applyNumberFormat="1" applyFill="1" applyBorder="1" applyAlignment="1">
      <alignment horizontal="center"/>
    </xf>
    <xf numFmtId="166" fontId="0" fillId="14" borderId="0" xfId="0" applyNumberFormat="1" applyFill="1" applyBorder="1" applyAlignment="1">
      <alignment horizontal="center"/>
    </xf>
    <xf numFmtId="37" fontId="0" fillId="14" borderId="0" xfId="0" applyNumberFormat="1" applyFill="1" applyBorder="1" applyAlignment="1">
      <alignment horizontal="center"/>
    </xf>
    <xf numFmtId="37" fontId="0" fillId="14" borderId="0" xfId="2" applyNumberFormat="1" applyFont="1" applyFill="1" applyBorder="1" applyAlignment="1">
      <alignment horizontal="center"/>
    </xf>
    <xf numFmtId="0" fontId="0" fillId="14" borderId="0" xfId="1" applyNumberFormat="1" applyFont="1" applyFill="1" applyBorder="1" applyAlignment="1">
      <alignment horizontal="center"/>
    </xf>
    <xf numFmtId="165" fontId="0" fillId="14" borderId="0" xfId="1" applyNumberFormat="1" applyFont="1" applyFill="1" applyBorder="1" applyAlignment="1">
      <alignment horizontal="center"/>
    </xf>
    <xf numFmtId="168" fontId="0" fillId="9" borderId="0" xfId="1" applyNumberFormat="1" applyFont="1" applyFill="1" applyBorder="1" applyAlignment="1">
      <alignment horizontal="center"/>
    </xf>
    <xf numFmtId="172" fontId="0" fillId="9" borderId="0" xfId="1" applyNumberFormat="1" applyFont="1" applyFill="1" applyBorder="1" applyAlignment="1">
      <alignment horizontal="center"/>
    </xf>
    <xf numFmtId="167" fontId="0" fillId="9" borderId="0" xfId="1" applyNumberFormat="1" applyFont="1" applyFill="1" applyBorder="1" applyAlignment="1">
      <alignment horizontal="center"/>
    </xf>
    <xf numFmtId="0" fontId="0" fillId="14" borderId="0" xfId="0" applyFill="1" applyBorder="1" applyAlignment="1">
      <alignment horizontal="left"/>
    </xf>
    <xf numFmtId="0" fontId="0" fillId="14" borderId="0" xfId="0" applyFill="1" applyBorder="1" applyAlignment="1">
      <alignment horizontal="center" wrapText="1"/>
    </xf>
    <xf numFmtId="0" fontId="2" fillId="15" borderId="0" xfId="0" applyFont="1" applyFill="1" applyBorder="1" applyAlignment="1">
      <alignment wrapText="1"/>
    </xf>
    <xf numFmtId="0" fontId="0" fillId="15" borderId="0" xfId="0" applyFill="1" applyBorder="1" applyAlignment="1">
      <alignment horizontal="center"/>
    </xf>
    <xf numFmtId="0" fontId="0" fillId="15" borderId="0" xfId="0" applyFill="1" applyBorder="1"/>
    <xf numFmtId="10" fontId="0" fillId="0" borderId="0" xfId="1" applyNumberFormat="1" applyFont="1" applyAlignment="1">
      <alignment horizontal="center"/>
    </xf>
    <xf numFmtId="10" fontId="0" fillId="14" borderId="0" xfId="0" applyNumberFormat="1" applyFill="1" applyBorder="1" applyAlignment="1">
      <alignment horizontal="center"/>
    </xf>
    <xf numFmtId="0" fontId="0" fillId="9" borderId="0" xfId="0" applyFill="1" applyBorder="1" applyAlignment="1"/>
    <xf numFmtId="168" fontId="0" fillId="2" borderId="0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74" fontId="0" fillId="0" borderId="0" xfId="0" applyNumberFormat="1" applyBorder="1" applyAlignment="1">
      <alignment horizontal="center"/>
    </xf>
    <xf numFmtId="164" fontId="0" fillId="0" borderId="0" xfId="2" applyNumberFormat="1" applyFont="1"/>
    <xf numFmtId="164" fontId="0" fillId="14" borderId="0" xfId="2" applyNumberFormat="1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0" fontId="0" fillId="2" borderId="1" xfId="1" applyNumberFormat="1" applyFont="1" applyFill="1" applyBorder="1" applyAlignment="1">
      <alignment horizontal="center"/>
    </xf>
    <xf numFmtId="10" fontId="0" fillId="2" borderId="5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167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168" fontId="0" fillId="0" borderId="0" xfId="1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9" fontId="0" fillId="0" borderId="0" xfId="1" applyFont="1" applyFill="1" applyBorder="1"/>
    <xf numFmtId="165" fontId="0" fillId="0" borderId="0" xfId="1" applyNumberFormat="1" applyFont="1" applyFill="1" applyBorder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0" borderId="0" xfId="0"/>
    <xf numFmtId="176" fontId="0" fillId="3" borderId="0" xfId="0" applyNumberFormat="1" applyFill="1" applyAlignment="1">
      <alignment horizontal="center"/>
    </xf>
    <xf numFmtId="175" fontId="0" fillId="3" borderId="0" xfId="1" applyNumberFormat="1" applyFont="1" applyFill="1" applyAlignment="1">
      <alignment horizontal="center"/>
    </xf>
    <xf numFmtId="0" fontId="2" fillId="0" borderId="0" xfId="0" applyFont="1" applyFill="1" applyBorder="1"/>
    <xf numFmtId="169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70" fontId="0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0" fontId="0" fillId="0" borderId="0" xfId="0" applyNumberFormat="1" applyFill="1" applyBorder="1" applyAlignment="1">
      <alignment horizontal="center"/>
    </xf>
    <xf numFmtId="172" fontId="0" fillId="0" borderId="0" xfId="1" applyNumberFormat="1" applyFont="1" applyFill="1" applyBorder="1" applyAlignment="1">
      <alignment horizontal="center"/>
    </xf>
    <xf numFmtId="171" fontId="0" fillId="0" borderId="0" xfId="1" applyNumberFormat="1" applyFont="1" applyFill="1" applyBorder="1" applyAlignment="1">
      <alignment horizontal="center"/>
    </xf>
    <xf numFmtId="0" fontId="0" fillId="16" borderId="0" xfId="0" applyFill="1"/>
    <xf numFmtId="0" fontId="0" fillId="3" borderId="0" xfId="0" applyFill="1"/>
    <xf numFmtId="165" fontId="0" fillId="0" borderId="0" xfId="0" applyNumberFormat="1" applyFill="1"/>
    <xf numFmtId="0" fontId="0" fillId="16" borderId="0" xfId="0" applyFill="1" applyAlignment="1">
      <alignment horizontal="center"/>
    </xf>
    <xf numFmtId="0" fontId="0" fillId="17" borderId="0" xfId="0" applyFill="1"/>
    <xf numFmtId="3" fontId="0" fillId="17" borderId="0" xfId="0" applyNumberFormat="1" applyFill="1"/>
    <xf numFmtId="0" fontId="0" fillId="17" borderId="0" xfId="0" applyFill="1" applyAlignment="1">
      <alignment wrapText="1"/>
    </xf>
    <xf numFmtId="0" fontId="0" fillId="4" borderId="0" xfId="0" applyFill="1" applyAlignment="1">
      <alignment wrapText="1"/>
    </xf>
    <xf numFmtId="167" fontId="0" fillId="3" borderId="0" xfId="0" applyNumberFormat="1" applyFill="1" applyAlignment="1">
      <alignment horizontal="center" wrapText="1"/>
    </xf>
    <xf numFmtId="165" fontId="0" fillId="8" borderId="0" xfId="0" applyNumberFormat="1" applyFill="1" applyAlignment="1">
      <alignment horizontal="center" wrapText="1"/>
    </xf>
    <xf numFmtId="0" fontId="0" fillId="5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0" borderId="0" xfId="0" applyFill="1" applyAlignment="1">
      <alignment wrapText="1"/>
    </xf>
    <xf numFmtId="0" fontId="2" fillId="4" borderId="0" xfId="0" applyFont="1" applyFill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Alignment="1">
      <alignment horizontal="center" wrapText="1"/>
    </xf>
    <xf numFmtId="3" fontId="0" fillId="4" borderId="0" xfId="0" applyNumberForma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11" fontId="0" fillId="4" borderId="0" xfId="0" applyNumberFormat="1" applyFill="1"/>
    <xf numFmtId="0" fontId="0" fillId="0" borderId="0" xfId="0" applyAlignment="1">
      <alignment vertical="center" wrapText="1"/>
    </xf>
    <xf numFmtId="10" fontId="0" fillId="0" borderId="0" xfId="0" applyNumberFormat="1"/>
    <xf numFmtId="10" fontId="0" fillId="0" borderId="0" xfId="0" applyNumberFormat="1" applyAlignment="1">
      <alignment vertical="center" wrapText="1"/>
    </xf>
    <xf numFmtId="0" fontId="0" fillId="16" borderId="0" xfId="0" applyFill="1" applyAlignment="1">
      <alignment horizontal="center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078A-5518-4294-A7E7-3C029DCF0AD1}">
  <sheetPr codeName="Sheet12"/>
  <dimension ref="A1:AO3113"/>
  <sheetViews>
    <sheetView tabSelected="1" workbookViewId="0">
      <pane xSplit="2" ySplit="5" topLeftCell="C34" activePane="bottomRight" state="frozen"/>
      <selection pane="topRight" activeCell="C1" sqref="C1"/>
      <selection pane="bottomLeft" activeCell="A6" sqref="A6"/>
      <selection pane="bottomRight" activeCell="I5" sqref="I5"/>
    </sheetView>
  </sheetViews>
  <sheetFormatPr defaultRowHeight="14.5" x14ac:dyDescent="0.35"/>
  <cols>
    <col min="1" max="1" width="12.90625" style="146" customWidth="1"/>
    <col min="2" max="2" width="16.08984375" style="146" customWidth="1"/>
    <col min="3" max="3" width="9.6328125" style="147" bestFit="1" customWidth="1"/>
    <col min="4" max="4" width="12.453125" style="7" bestFit="1" customWidth="1"/>
    <col min="5" max="5" width="9.81640625" style="5" bestFit="1" customWidth="1"/>
    <col min="6" max="6" width="9" style="5" bestFit="1" customWidth="1"/>
    <col min="7" max="7" width="9.81640625" style="48" bestFit="1" customWidth="1"/>
    <col min="8" max="8" width="9" style="48" bestFit="1" customWidth="1"/>
    <col min="9" max="9" width="5.453125" style="57" customWidth="1"/>
    <col min="10" max="10" width="8" style="20" bestFit="1" customWidth="1"/>
    <col min="11" max="11" width="5.81640625" style="7" bestFit="1" customWidth="1"/>
    <col min="12" max="12" width="9.453125" style="60" bestFit="1" customWidth="1"/>
    <col min="13" max="13" width="10.08984375" style="60" bestFit="1" customWidth="1"/>
    <col min="14" max="14" width="6.08984375" style="116" customWidth="1"/>
    <col min="15" max="15" width="32.36328125" style="2" customWidth="1"/>
    <col min="16" max="16" width="24.36328125" style="11" customWidth="1"/>
    <col min="17" max="17" width="16.7265625" style="11" customWidth="1"/>
    <col min="18" max="20" width="10.6328125" style="11" customWidth="1"/>
    <col min="21" max="21" width="16.90625" style="11" customWidth="1"/>
    <col min="22" max="23" width="10.6328125" style="11" customWidth="1"/>
    <col min="24" max="16384" width="8.7265625" style="131"/>
  </cols>
  <sheetData>
    <row r="1" spans="1:23" s="100" customFormat="1" ht="33.5" customHeight="1" x14ac:dyDescent="0.35">
      <c r="A1" s="166" t="s">
        <v>1869</v>
      </c>
      <c r="B1" s="166"/>
      <c r="C1" s="149" t="s">
        <v>1820</v>
      </c>
      <c r="D1" s="150" t="s">
        <v>1812</v>
      </c>
      <c r="E1" s="151" t="s">
        <v>1865</v>
      </c>
      <c r="F1" s="6" t="s">
        <v>1866</v>
      </c>
      <c r="G1" s="152" t="s">
        <v>1867</v>
      </c>
      <c r="H1" s="152"/>
      <c r="I1" s="58" t="s">
        <v>1863</v>
      </c>
      <c r="J1" s="153" t="s">
        <v>1863</v>
      </c>
      <c r="K1" s="8" t="s">
        <v>1864</v>
      </c>
      <c r="L1" s="154" t="s">
        <v>1864</v>
      </c>
      <c r="M1" s="154" t="s">
        <v>1864</v>
      </c>
      <c r="N1" s="155"/>
      <c r="O1" s="156" t="s">
        <v>1870</v>
      </c>
      <c r="P1" s="156" t="s">
        <v>1870</v>
      </c>
      <c r="Q1" s="156" t="s">
        <v>1870</v>
      </c>
      <c r="R1" s="156" t="s">
        <v>1870</v>
      </c>
      <c r="S1" s="156" t="s">
        <v>1870</v>
      </c>
      <c r="T1" s="156" t="s">
        <v>1870</v>
      </c>
      <c r="U1" s="156" t="s">
        <v>1870</v>
      </c>
      <c r="V1" s="156" t="s">
        <v>1870</v>
      </c>
      <c r="W1" s="156" t="s">
        <v>1870</v>
      </c>
    </row>
    <row r="2" spans="1:23" ht="4" customHeight="1" x14ac:dyDescent="0.35">
      <c r="D2" s="14"/>
      <c r="E2" s="12"/>
      <c r="F2" s="133"/>
      <c r="G2" s="44"/>
      <c r="H2" s="44"/>
      <c r="J2" s="21"/>
      <c r="L2" s="61"/>
      <c r="O2" s="157"/>
      <c r="P2" s="158"/>
      <c r="Q2" s="158"/>
      <c r="R2" s="158"/>
      <c r="S2" s="158"/>
      <c r="T2" s="158"/>
      <c r="U2" s="158"/>
      <c r="V2" s="158"/>
      <c r="W2" s="158"/>
    </row>
    <row r="3" spans="1:23" ht="4" customHeight="1" x14ac:dyDescent="0.35">
      <c r="D3" s="14"/>
      <c r="E3" s="12"/>
      <c r="F3" s="130"/>
      <c r="G3" s="44"/>
      <c r="H3" s="44"/>
      <c r="J3" s="21"/>
      <c r="L3" s="61"/>
      <c r="O3" s="157"/>
      <c r="P3" s="158"/>
      <c r="Q3" s="158"/>
      <c r="R3" s="158"/>
      <c r="S3" s="158"/>
      <c r="T3" s="158"/>
      <c r="U3" s="158"/>
      <c r="V3" s="158"/>
      <c r="W3" s="158"/>
    </row>
    <row r="4" spans="1:23" ht="4" customHeight="1" x14ac:dyDescent="0.35">
      <c r="D4" s="15"/>
      <c r="E4" s="13"/>
      <c r="F4" s="132"/>
      <c r="G4" s="45"/>
      <c r="H4" s="45"/>
      <c r="O4" s="157"/>
      <c r="P4" s="158"/>
      <c r="Q4" s="158"/>
      <c r="R4" s="158"/>
      <c r="S4" s="158"/>
      <c r="T4" s="158"/>
      <c r="U4" s="158"/>
      <c r="V4" s="158"/>
      <c r="W4" s="158"/>
    </row>
    <row r="5" spans="1:23" s="1" customFormat="1" ht="13" customHeight="1" x14ac:dyDescent="0.35">
      <c r="A5" s="143" t="s">
        <v>0</v>
      </c>
      <c r="B5" s="143" t="s">
        <v>1810</v>
      </c>
      <c r="C5" s="147" t="s">
        <v>1859</v>
      </c>
      <c r="D5" s="7" t="s">
        <v>1860</v>
      </c>
      <c r="E5" s="6" t="s">
        <v>1819</v>
      </c>
      <c r="F5" s="144" t="s">
        <v>1811</v>
      </c>
      <c r="G5" s="46" t="str">
        <f>"Weighted "&amp;E5</f>
        <v>Weighted Intercept</v>
      </c>
      <c r="H5" s="46" t="str">
        <f>"Weighted "&amp;F5</f>
        <v>Weighted Dominion</v>
      </c>
      <c r="I5" s="58" t="s">
        <v>1837</v>
      </c>
      <c r="J5" s="22" t="s">
        <v>1821</v>
      </c>
      <c r="K5" s="8" t="s">
        <v>1868</v>
      </c>
      <c r="L5" s="62" t="s">
        <v>1855</v>
      </c>
      <c r="M5" s="62" t="s">
        <v>1854</v>
      </c>
      <c r="N5" s="18"/>
      <c r="O5" s="159"/>
      <c r="P5" s="160"/>
      <c r="Q5" s="161"/>
      <c r="R5" s="161"/>
      <c r="S5" s="161"/>
      <c r="T5" s="161"/>
      <c r="U5" s="161"/>
      <c r="V5" s="161"/>
      <c r="W5" s="161"/>
    </row>
    <row r="6" spans="1:23" ht="18" customHeight="1" x14ac:dyDescent="0.35">
      <c r="A6" s="143" t="s">
        <v>621</v>
      </c>
      <c r="B6" s="143" t="s">
        <v>622</v>
      </c>
      <c r="C6" s="147">
        <v>50837</v>
      </c>
      <c r="D6" s="7">
        <v>1.5102292E-2</v>
      </c>
      <c r="E6" s="10">
        <v>1</v>
      </c>
      <c r="F6" s="144">
        <v>0</v>
      </c>
      <c r="G6" s="47">
        <f t="shared" ref="G6:G69" si="0">$C6*E6</f>
        <v>50837</v>
      </c>
      <c r="H6" s="47">
        <f t="shared" ref="H6:H69" si="1">$C6*F6</f>
        <v>0</v>
      </c>
      <c r="I6" s="59" cm="1">
        <f t="array" ref="I6:I3055">MMULT(E6:F3055,P48:P49)</f>
        <v>-8.9788414520267451E-2</v>
      </c>
      <c r="J6" s="23">
        <f t="shared" ref="J6:J69" si="2">D6-I6</f>
        <v>0.10489070652026745</v>
      </c>
      <c r="K6" s="9" cm="1">
        <f t="array" ref="K6:K3055">MMULT(E6:F3055,P23:P24)</f>
        <v>-1.7165993179862959E-2</v>
      </c>
      <c r="L6" s="63">
        <f t="shared" ref="L6:L69" si="3">-SQRT(C6)*(K6-D6)</f>
        <v>7.2755502312649831</v>
      </c>
      <c r="M6" s="63">
        <f t="shared" ref="M6:M69" si="4">D6-K6</f>
        <v>3.2268285179862959E-2</v>
      </c>
      <c r="N6" s="145"/>
      <c r="O6" s="131"/>
      <c r="P6" s="131"/>
      <c r="Q6" s="131"/>
      <c r="R6" s="131"/>
      <c r="S6" s="131"/>
      <c r="T6" s="131"/>
      <c r="U6" s="131"/>
      <c r="V6" s="131"/>
      <c r="W6" s="131"/>
    </row>
    <row r="7" spans="1:23" ht="18" customHeight="1" x14ac:dyDescent="0.35">
      <c r="A7" s="143" t="s">
        <v>621</v>
      </c>
      <c r="B7" s="143" t="s">
        <v>125</v>
      </c>
      <c r="C7" s="147">
        <v>188779</v>
      </c>
      <c r="D7" s="7">
        <v>-1.3033827E-2</v>
      </c>
      <c r="E7" s="10">
        <v>1</v>
      </c>
      <c r="F7" s="144">
        <v>0</v>
      </c>
      <c r="G7" s="47">
        <f t="shared" si="0"/>
        <v>188779</v>
      </c>
      <c r="H7" s="47">
        <f t="shared" si="1"/>
        <v>0</v>
      </c>
      <c r="I7" s="59">
        <v>-8.9788414520267451E-2</v>
      </c>
      <c r="J7" s="23">
        <f t="shared" si="2"/>
        <v>7.6754587520267453E-2</v>
      </c>
      <c r="K7" s="9">
        <v>-1.7165993179862959E-2</v>
      </c>
      <c r="L7" s="63">
        <f t="shared" si="3"/>
        <v>1.7953727096820076</v>
      </c>
      <c r="M7" s="63">
        <f t="shared" si="4"/>
        <v>4.1321661798629592E-3</v>
      </c>
      <c r="N7" s="145"/>
      <c r="O7" s="66" t="s">
        <v>1864</v>
      </c>
      <c r="P7" s="67"/>
      <c r="Q7" s="67"/>
      <c r="R7" s="67"/>
      <c r="S7" s="68"/>
      <c r="T7" s="69"/>
      <c r="U7" s="69"/>
      <c r="V7" s="69"/>
      <c r="W7" s="69"/>
    </row>
    <row r="8" spans="1:23" ht="18" customHeight="1" x14ac:dyDescent="0.35">
      <c r="A8" s="143" t="s">
        <v>621</v>
      </c>
      <c r="B8" s="143" t="s">
        <v>623</v>
      </c>
      <c r="C8" s="147">
        <v>22001</v>
      </c>
      <c r="D8" s="7">
        <v>-3.1301137E-2</v>
      </c>
      <c r="E8" s="10">
        <v>1</v>
      </c>
      <c r="F8" s="144">
        <v>0</v>
      </c>
      <c r="G8" s="47">
        <f t="shared" si="0"/>
        <v>22001</v>
      </c>
      <c r="H8" s="47">
        <f t="shared" si="1"/>
        <v>0</v>
      </c>
      <c r="I8" s="59">
        <v>-8.9788414520267451E-2</v>
      </c>
      <c r="J8" s="23">
        <f t="shared" si="2"/>
        <v>5.8487277520267451E-2</v>
      </c>
      <c r="K8" s="9">
        <v>-1.7165993179862959E-2</v>
      </c>
      <c r="L8" s="63">
        <f t="shared" si="3"/>
        <v>-2.0966282932942359</v>
      </c>
      <c r="M8" s="63">
        <f t="shared" si="4"/>
        <v>-1.4135143820137041E-2</v>
      </c>
      <c r="N8" s="145"/>
      <c r="O8" s="66"/>
      <c r="P8" s="70"/>
      <c r="Q8" s="67"/>
      <c r="R8" s="67"/>
      <c r="S8" s="68"/>
      <c r="T8" s="69"/>
      <c r="U8" s="69"/>
      <c r="V8" s="69"/>
      <c r="W8" s="69"/>
    </row>
    <row r="9" spans="1:23" ht="18" customHeight="1" x14ac:dyDescent="0.35">
      <c r="A9" s="143" t="s">
        <v>621</v>
      </c>
      <c r="B9" s="143" t="s">
        <v>131</v>
      </c>
      <c r="C9" s="147">
        <v>18072</v>
      </c>
      <c r="D9" s="7">
        <v>-5.9732543999999999E-2</v>
      </c>
      <c r="E9" s="10">
        <v>1</v>
      </c>
      <c r="F9" s="144">
        <v>0</v>
      </c>
      <c r="G9" s="47">
        <f t="shared" si="0"/>
        <v>18072</v>
      </c>
      <c r="H9" s="47">
        <f t="shared" si="1"/>
        <v>0</v>
      </c>
      <c r="I9" s="59">
        <v>-8.9788414520267451E-2</v>
      </c>
      <c r="J9" s="23">
        <f t="shared" si="2"/>
        <v>3.0055870520267453E-2</v>
      </c>
      <c r="K9" s="9">
        <v>-1.7165993179862959E-2</v>
      </c>
      <c r="L9" s="63">
        <f t="shared" si="3"/>
        <v>-5.7223124772182477</v>
      </c>
      <c r="M9" s="63">
        <f t="shared" si="4"/>
        <v>-4.2566550820137036E-2</v>
      </c>
      <c r="N9" s="145"/>
      <c r="O9" s="71"/>
      <c r="P9" s="72"/>
      <c r="Q9" s="73"/>
      <c r="R9" s="70"/>
      <c r="S9" s="70"/>
      <c r="T9" s="74"/>
      <c r="U9" s="74"/>
      <c r="V9" s="74"/>
      <c r="W9" s="74"/>
    </row>
    <row r="10" spans="1:23" ht="18" customHeight="1" x14ac:dyDescent="0.35">
      <c r="A10" s="143" t="s">
        <v>621</v>
      </c>
      <c r="B10" s="143" t="s">
        <v>624</v>
      </c>
      <c r="C10" s="147">
        <v>51262</v>
      </c>
      <c r="D10" s="7">
        <v>-5.0773244000000002E-2</v>
      </c>
      <c r="E10" s="10">
        <v>1</v>
      </c>
      <c r="F10" s="144">
        <v>0</v>
      </c>
      <c r="G10" s="47">
        <f t="shared" si="0"/>
        <v>51262</v>
      </c>
      <c r="H10" s="47">
        <f t="shared" si="1"/>
        <v>0</v>
      </c>
      <c r="I10" s="59">
        <v>-8.9788414520267451E-2</v>
      </c>
      <c r="J10" s="23">
        <f t="shared" si="2"/>
        <v>3.9015170520267449E-2</v>
      </c>
      <c r="K10" s="9">
        <v>-1.7165993179862959E-2</v>
      </c>
      <c r="L10" s="63">
        <f t="shared" si="3"/>
        <v>-7.609055650123862</v>
      </c>
      <c r="M10" s="63">
        <f t="shared" si="4"/>
        <v>-3.3607250820137047E-2</v>
      </c>
      <c r="N10" s="145"/>
      <c r="O10" s="71" t="s">
        <v>1813</v>
      </c>
      <c r="P10" s="75">
        <f>SQRT(P11)</f>
        <v>0.1285448249879243</v>
      </c>
      <c r="Q10" s="76"/>
      <c r="R10" s="77"/>
      <c r="S10" s="78"/>
      <c r="T10" s="74"/>
      <c r="U10" s="74"/>
      <c r="V10" s="74"/>
      <c r="W10" s="74"/>
    </row>
    <row r="11" spans="1:23" ht="18" customHeight="1" x14ac:dyDescent="0.35">
      <c r="A11" s="143" t="s">
        <v>621</v>
      </c>
      <c r="B11" s="143" t="s">
        <v>625</v>
      </c>
      <c r="C11" s="147">
        <v>9994</v>
      </c>
      <c r="D11" s="7">
        <v>7.9327630000000007E-3</v>
      </c>
      <c r="E11" s="10">
        <v>1</v>
      </c>
      <c r="F11" s="144">
        <v>0</v>
      </c>
      <c r="G11" s="47">
        <f t="shared" si="0"/>
        <v>9994</v>
      </c>
      <c r="H11" s="47">
        <f t="shared" si="1"/>
        <v>0</v>
      </c>
      <c r="I11" s="59">
        <v>-8.9788414520267451E-2</v>
      </c>
      <c r="J11" s="23">
        <f t="shared" si="2"/>
        <v>9.7721177520267447E-2</v>
      </c>
      <c r="K11" s="9">
        <v>-1.7165993179862959E-2</v>
      </c>
      <c r="L11" s="63">
        <f t="shared" si="3"/>
        <v>2.5091225423226011</v>
      </c>
      <c r="M11" s="63">
        <f t="shared" si="4"/>
        <v>2.5098756179862958E-2</v>
      </c>
      <c r="N11" s="145"/>
      <c r="O11" s="79" t="s">
        <v>1824</v>
      </c>
      <c r="P11" s="75">
        <f>Q18/Q20</f>
        <v>1.6523772031176089E-2</v>
      </c>
      <c r="Q11" s="80"/>
      <c r="R11" s="70"/>
      <c r="S11" s="78"/>
      <c r="T11" s="74"/>
      <c r="U11" s="74"/>
      <c r="V11" s="74"/>
      <c r="W11" s="74"/>
    </row>
    <row r="12" spans="1:23" ht="18" customHeight="1" x14ac:dyDescent="0.35">
      <c r="A12" s="143" t="s">
        <v>621</v>
      </c>
      <c r="B12" s="143" t="s">
        <v>393</v>
      </c>
      <c r="C12" s="147">
        <v>19096</v>
      </c>
      <c r="D12" s="7">
        <v>-1.2178771999999999E-2</v>
      </c>
      <c r="E12" s="10">
        <v>1</v>
      </c>
      <c r="F12" s="144">
        <v>0</v>
      </c>
      <c r="G12" s="47">
        <f t="shared" si="0"/>
        <v>19096</v>
      </c>
      <c r="H12" s="47">
        <f t="shared" si="1"/>
        <v>0</v>
      </c>
      <c r="I12" s="59">
        <v>-8.9788414520267451E-2</v>
      </c>
      <c r="J12" s="23">
        <f t="shared" si="2"/>
        <v>7.7609642520267447E-2</v>
      </c>
      <c r="K12" s="9">
        <v>-1.7165993179862959E-2</v>
      </c>
      <c r="L12" s="63">
        <f t="shared" si="3"/>
        <v>0.68917550366354441</v>
      </c>
      <c r="M12" s="63">
        <f t="shared" si="4"/>
        <v>4.9872211798629596E-3</v>
      </c>
      <c r="N12" s="145"/>
      <c r="O12" s="79" t="s">
        <v>1839</v>
      </c>
      <c r="P12" s="75">
        <f>1-(1-P11)*P14/(P14-P18)</f>
        <v>1.6201215052504714E-2</v>
      </c>
      <c r="Q12" s="75"/>
      <c r="R12" s="81"/>
      <c r="S12" s="78"/>
      <c r="T12" s="82"/>
      <c r="U12" s="82"/>
      <c r="V12" s="82"/>
      <c r="W12" s="82"/>
    </row>
    <row r="13" spans="1:23" ht="18" customHeight="1" x14ac:dyDescent="0.35">
      <c r="A13" s="143" t="s">
        <v>621</v>
      </c>
      <c r="B13" s="143" t="s">
        <v>139</v>
      </c>
      <c r="C13" s="147">
        <v>98999</v>
      </c>
      <c r="D13" s="7">
        <v>-3.3121656999999999E-2</v>
      </c>
      <c r="E13" s="10">
        <v>1</v>
      </c>
      <c r="F13" s="144">
        <v>0</v>
      </c>
      <c r="G13" s="47">
        <f t="shared" si="0"/>
        <v>98999</v>
      </c>
      <c r="H13" s="47">
        <f t="shared" si="1"/>
        <v>0</v>
      </c>
      <c r="I13" s="59">
        <v>-8.9788414520267451E-2</v>
      </c>
      <c r="J13" s="23">
        <f t="shared" si="2"/>
        <v>5.6666757520267452E-2</v>
      </c>
      <c r="K13" s="9">
        <v>-1.7165993179862959E-2</v>
      </c>
      <c r="L13" s="63">
        <f t="shared" si="3"/>
        <v>-5.0203070626181656</v>
      </c>
      <c r="M13" s="63">
        <f t="shared" si="4"/>
        <v>-1.595566382013704E-2</v>
      </c>
      <c r="N13" s="145"/>
      <c r="O13" s="71" t="s">
        <v>1814</v>
      </c>
      <c r="P13" s="80">
        <f>SQRT(R19)</f>
        <v>20.379258584105727</v>
      </c>
      <c r="Q13" s="75"/>
      <c r="R13" s="70"/>
      <c r="S13" s="83"/>
      <c r="T13" s="74"/>
      <c r="U13" s="74"/>
      <c r="V13" s="74"/>
      <c r="W13" s="74"/>
    </row>
    <row r="14" spans="1:23" ht="18" customHeight="1" x14ac:dyDescent="0.35">
      <c r="A14" s="143" t="s">
        <v>621</v>
      </c>
      <c r="B14" s="143" t="s">
        <v>626</v>
      </c>
      <c r="C14" s="147">
        <v>29984</v>
      </c>
      <c r="D14" s="7">
        <v>-3.6331048999999997E-2</v>
      </c>
      <c r="E14" s="10">
        <v>1</v>
      </c>
      <c r="F14" s="144">
        <v>0</v>
      </c>
      <c r="G14" s="47">
        <f t="shared" si="0"/>
        <v>29984</v>
      </c>
      <c r="H14" s="47">
        <f t="shared" si="1"/>
        <v>0</v>
      </c>
      <c r="I14" s="59">
        <v>-8.9788414520267451E-2</v>
      </c>
      <c r="J14" s="23">
        <f t="shared" si="2"/>
        <v>5.3457365520267454E-2</v>
      </c>
      <c r="K14" s="9">
        <v>-1.7165993179862959E-2</v>
      </c>
      <c r="L14" s="63">
        <f t="shared" si="3"/>
        <v>-3.3185997269685346</v>
      </c>
      <c r="M14" s="63">
        <f t="shared" si="4"/>
        <v>-1.9165055820137038E-2</v>
      </c>
      <c r="N14" s="145"/>
      <c r="O14" s="79" t="s">
        <v>1815</v>
      </c>
      <c r="P14" s="70">
        <f>COUNT(D$6:D$3055)</f>
        <v>3050</v>
      </c>
      <c r="Q14" s="80"/>
      <c r="R14" s="81"/>
      <c r="S14" s="70"/>
      <c r="T14" s="74"/>
      <c r="U14" s="74"/>
      <c r="V14" s="74"/>
      <c r="W14" s="74"/>
    </row>
    <row r="15" spans="1:23" ht="18" customHeight="1" x14ac:dyDescent="0.35">
      <c r="A15" s="143" t="s">
        <v>621</v>
      </c>
      <c r="B15" s="143" t="s">
        <v>148</v>
      </c>
      <c r="C15" s="147">
        <v>21811</v>
      </c>
      <c r="D15" s="7">
        <v>-0.107069868</v>
      </c>
      <c r="E15" s="10">
        <v>1</v>
      </c>
      <c r="F15" s="144">
        <v>0</v>
      </c>
      <c r="G15" s="47">
        <f t="shared" si="0"/>
        <v>21811</v>
      </c>
      <c r="H15" s="47">
        <f t="shared" si="1"/>
        <v>0</v>
      </c>
      <c r="I15" s="59">
        <v>-8.9788414520267451E-2</v>
      </c>
      <c r="J15" s="23">
        <f t="shared" si="2"/>
        <v>-1.7281453479732548E-2</v>
      </c>
      <c r="K15" s="9">
        <v>-1.7165993179862959E-2</v>
      </c>
      <c r="L15" s="63">
        <f t="shared" si="3"/>
        <v>-13.277496601434196</v>
      </c>
      <c r="M15" s="63">
        <f t="shared" si="4"/>
        <v>-8.9903874820137036E-2</v>
      </c>
      <c r="N15" s="145"/>
      <c r="O15" s="79"/>
      <c r="P15" s="70"/>
      <c r="Q15" s="70"/>
      <c r="R15" s="70"/>
      <c r="S15" s="70"/>
      <c r="T15" s="74"/>
      <c r="U15" s="74"/>
      <c r="V15" s="74"/>
      <c r="W15" s="74"/>
    </row>
    <row r="16" spans="1:23" ht="18" customHeight="1" x14ac:dyDescent="0.35">
      <c r="A16" s="143" t="s">
        <v>621</v>
      </c>
      <c r="B16" s="143" t="s">
        <v>627</v>
      </c>
      <c r="C16" s="147">
        <v>36792</v>
      </c>
      <c r="D16" s="7">
        <v>-4.7944545999999998E-2</v>
      </c>
      <c r="E16" s="10">
        <v>1</v>
      </c>
      <c r="F16" s="144">
        <v>0</v>
      </c>
      <c r="G16" s="47">
        <f t="shared" si="0"/>
        <v>36792</v>
      </c>
      <c r="H16" s="47">
        <f t="shared" si="1"/>
        <v>0</v>
      </c>
      <c r="I16" s="59">
        <v>-8.9788414520267451E-2</v>
      </c>
      <c r="J16" s="23">
        <f t="shared" si="2"/>
        <v>4.1843868520267453E-2</v>
      </c>
      <c r="K16" s="9">
        <v>-1.7165993179862959E-2</v>
      </c>
      <c r="L16" s="63">
        <f t="shared" si="3"/>
        <v>-5.9037083421966843</v>
      </c>
      <c r="M16" s="63">
        <f t="shared" si="4"/>
        <v>-3.0778552820137039E-2</v>
      </c>
      <c r="N16" s="145"/>
      <c r="O16" s="79"/>
      <c r="P16" s="70"/>
      <c r="Q16" s="70"/>
      <c r="R16" s="70"/>
      <c r="S16" s="70"/>
      <c r="T16" s="74"/>
      <c r="U16" s="74"/>
      <c r="V16" s="74"/>
      <c r="W16" s="74"/>
    </row>
    <row r="17" spans="1:31" ht="18" customHeight="1" x14ac:dyDescent="0.35">
      <c r="A17" s="143" t="s">
        <v>621</v>
      </c>
      <c r="B17" s="143" t="s">
        <v>628</v>
      </c>
      <c r="C17" s="147">
        <v>15282</v>
      </c>
      <c r="D17" s="7">
        <v>-4.139603E-2</v>
      </c>
      <c r="E17" s="10">
        <v>1</v>
      </c>
      <c r="F17" s="144">
        <v>0</v>
      </c>
      <c r="G17" s="47">
        <f t="shared" si="0"/>
        <v>15282</v>
      </c>
      <c r="H17" s="47">
        <f t="shared" si="1"/>
        <v>0</v>
      </c>
      <c r="I17" s="59">
        <v>-8.9788414520267451E-2</v>
      </c>
      <c r="J17" s="23">
        <f t="shared" si="2"/>
        <v>4.8392384520267451E-2</v>
      </c>
      <c r="K17" s="9">
        <v>-1.7165993179862959E-2</v>
      </c>
      <c r="L17" s="63">
        <f t="shared" si="3"/>
        <v>-2.9953265206905266</v>
      </c>
      <c r="M17" s="63">
        <f t="shared" si="4"/>
        <v>-2.4230036820137042E-2</v>
      </c>
      <c r="N17" s="145"/>
      <c r="O17" s="79"/>
      <c r="P17" s="70" t="s">
        <v>1830</v>
      </c>
      <c r="Q17" s="70" t="s">
        <v>1829</v>
      </c>
      <c r="R17" s="70" t="s">
        <v>1833</v>
      </c>
      <c r="S17" s="70" t="s">
        <v>1832</v>
      </c>
      <c r="T17" s="74" t="s">
        <v>1831</v>
      </c>
      <c r="U17" s="74"/>
      <c r="V17" s="74"/>
      <c r="W17" s="74"/>
    </row>
    <row r="18" spans="1:31" ht="18" customHeight="1" x14ac:dyDescent="0.35">
      <c r="A18" s="143" t="s">
        <v>621</v>
      </c>
      <c r="B18" s="143" t="s">
        <v>149</v>
      </c>
      <c r="C18" s="147">
        <v>26459</v>
      </c>
      <c r="D18" s="7">
        <v>-1.9846400000000002E-3</v>
      </c>
      <c r="E18" s="10">
        <v>1</v>
      </c>
      <c r="F18" s="144">
        <v>0</v>
      </c>
      <c r="G18" s="47">
        <f t="shared" si="0"/>
        <v>26459</v>
      </c>
      <c r="H18" s="47">
        <f t="shared" si="1"/>
        <v>0</v>
      </c>
      <c r="I18" s="59">
        <v>-8.9788414520267451E-2</v>
      </c>
      <c r="J18" s="23">
        <f t="shared" si="2"/>
        <v>8.7803774520267455E-2</v>
      </c>
      <c r="K18" s="9">
        <v>-1.7165993179862959E-2</v>
      </c>
      <c r="L18" s="63">
        <f t="shared" si="3"/>
        <v>2.4694327127888585</v>
      </c>
      <c r="M18" s="63">
        <f t="shared" si="4"/>
        <v>1.5181353179862959E-2</v>
      </c>
      <c r="N18" s="145"/>
      <c r="O18" s="79" t="s">
        <v>1816</v>
      </c>
      <c r="P18" s="70">
        <f>COUNTA(#REF!)</f>
        <v>1</v>
      </c>
      <c r="Q18" s="103" cm="1">
        <f t="array" ref="Q18">SUM((C$6:C$3055*(K$6:K$3055-SUM(C$6:C$3055*K$6:K$3055)/SUM(C$6:C$3055))^2))</f>
        <v>21268.509243050012</v>
      </c>
      <c r="R18" s="103">
        <f>Q18/P18</f>
        <v>21268.509243050012</v>
      </c>
      <c r="S18" s="103">
        <f>R18/R19</f>
        <v>51.210650261514274</v>
      </c>
      <c r="T18" s="70">
        <f>_xlfn.F.DIST.RT(S18,P18,P19)</f>
        <v>1.034852855083656E-12</v>
      </c>
      <c r="U18" s="70"/>
      <c r="V18" s="70"/>
      <c r="W18" s="70"/>
    </row>
    <row r="19" spans="1:31" ht="18" customHeight="1" thickBot="1" x14ac:dyDescent="0.4">
      <c r="A19" s="143" t="s">
        <v>621</v>
      </c>
      <c r="B19" s="143" t="s">
        <v>150</v>
      </c>
      <c r="C19" s="147">
        <v>13612</v>
      </c>
      <c r="D19" s="7">
        <v>-7.6493974000000006E-2</v>
      </c>
      <c r="E19" s="10">
        <v>1</v>
      </c>
      <c r="F19" s="144">
        <v>0</v>
      </c>
      <c r="G19" s="47">
        <f t="shared" si="0"/>
        <v>13612</v>
      </c>
      <c r="H19" s="47">
        <f t="shared" si="1"/>
        <v>0</v>
      </c>
      <c r="I19" s="59">
        <v>-8.9788414520267451E-2</v>
      </c>
      <c r="J19" s="23">
        <f t="shared" si="2"/>
        <v>1.3294440520267445E-2</v>
      </c>
      <c r="K19" s="9">
        <v>-1.7165993179862959E-2</v>
      </c>
      <c r="L19" s="63">
        <f t="shared" si="3"/>
        <v>-6.9218237700149663</v>
      </c>
      <c r="M19" s="63">
        <f t="shared" si="4"/>
        <v>-5.9327980820137044E-2</v>
      </c>
      <c r="N19" s="145"/>
      <c r="O19" s="79" t="s">
        <v>1817</v>
      </c>
      <c r="P19" s="84">
        <f>P20-P18</f>
        <v>3048</v>
      </c>
      <c r="Q19" s="102">
        <f>Q20-Q18</f>
        <v>1265877.6219745574</v>
      </c>
      <c r="R19" s="103">
        <f>Q19/P19</f>
        <v>415.31418043784691</v>
      </c>
      <c r="S19" s="103"/>
      <c r="T19" s="70"/>
      <c r="U19" s="70"/>
      <c r="V19" s="70"/>
      <c r="W19" s="70"/>
    </row>
    <row r="20" spans="1:31" ht="18" customHeight="1" thickTop="1" x14ac:dyDescent="0.35">
      <c r="A20" s="143" t="s">
        <v>621</v>
      </c>
      <c r="B20" s="143" t="s">
        <v>629</v>
      </c>
      <c r="C20" s="147">
        <v>13543</v>
      </c>
      <c r="D20" s="7">
        <v>-8.8670481999999995E-2</v>
      </c>
      <c r="E20" s="10">
        <v>1</v>
      </c>
      <c r="F20" s="144">
        <v>0</v>
      </c>
      <c r="G20" s="47">
        <f t="shared" si="0"/>
        <v>13543</v>
      </c>
      <c r="H20" s="47">
        <f t="shared" si="1"/>
        <v>0</v>
      </c>
      <c r="I20" s="59">
        <v>-8.9788414520267451E-2</v>
      </c>
      <c r="J20" s="23">
        <f t="shared" si="2"/>
        <v>1.1179325202674562E-3</v>
      </c>
      <c r="K20" s="9">
        <v>-1.7165993179862959E-2</v>
      </c>
      <c r="L20" s="63">
        <f t="shared" si="3"/>
        <v>-8.3212916841025546</v>
      </c>
      <c r="M20" s="63">
        <f t="shared" si="4"/>
        <v>-7.1504488820137033E-2</v>
      </c>
      <c r="N20" s="145"/>
      <c r="O20" s="79" t="s">
        <v>1818</v>
      </c>
      <c r="P20" s="85">
        <f>P14-1</f>
        <v>3049</v>
      </c>
      <c r="Q20" s="103" cm="1">
        <f t="array" ref="Q20">SUM((C$6:C$3055*(D$6:D$3055-SUM(C$6:C$3055*D$6:D$3055)/SUM(C$6:C$3055))^2))</f>
        <v>1287146.1312176075</v>
      </c>
      <c r="R20" s="103"/>
      <c r="S20" s="103"/>
      <c r="T20" s="104" t="s">
        <v>1852</v>
      </c>
      <c r="U20" s="105"/>
      <c r="V20" s="106"/>
      <c r="W20" s="70"/>
    </row>
    <row r="21" spans="1:31" ht="18" customHeight="1" x14ac:dyDescent="0.35">
      <c r="A21" s="143" t="s">
        <v>621</v>
      </c>
      <c r="B21" s="143" t="s">
        <v>154</v>
      </c>
      <c r="C21" s="147">
        <v>41973</v>
      </c>
      <c r="D21" s="7">
        <v>-2.2985636E-2</v>
      </c>
      <c r="E21" s="10">
        <v>1</v>
      </c>
      <c r="F21" s="144">
        <v>0</v>
      </c>
      <c r="G21" s="47">
        <f t="shared" si="0"/>
        <v>41973</v>
      </c>
      <c r="H21" s="47">
        <f t="shared" si="1"/>
        <v>0</v>
      </c>
      <c r="I21" s="59">
        <v>-8.9788414520267451E-2</v>
      </c>
      <c r="J21" s="23">
        <f t="shared" si="2"/>
        <v>6.6802778520267447E-2</v>
      </c>
      <c r="K21" s="9">
        <v>-1.7165993179862959E-2</v>
      </c>
      <c r="L21" s="63">
        <f t="shared" si="3"/>
        <v>-1.1922884486221834</v>
      </c>
      <c r="M21" s="63">
        <f t="shared" si="4"/>
        <v>-5.8196428201370415E-3</v>
      </c>
      <c r="N21" s="145"/>
      <c r="O21" s="70"/>
      <c r="P21" s="92" t="s">
        <v>1843</v>
      </c>
      <c r="Q21" s="92" t="s">
        <v>1844</v>
      </c>
      <c r="R21" s="70"/>
      <c r="S21" s="70"/>
      <c r="T21" s="107" t="s">
        <v>1845</v>
      </c>
      <c r="U21" s="33"/>
      <c r="V21" s="108"/>
      <c r="W21" s="70"/>
      <c r="Y21" s="131" t="s">
        <v>1874</v>
      </c>
      <c r="AE21" s="131" t="s">
        <v>1874</v>
      </c>
    </row>
    <row r="22" spans="1:31" ht="18" customHeight="1" x14ac:dyDescent="0.35">
      <c r="A22" s="143" t="s">
        <v>621</v>
      </c>
      <c r="B22" s="143" t="s">
        <v>630</v>
      </c>
      <c r="C22" s="147">
        <v>51988</v>
      </c>
      <c r="D22" s="7">
        <v>-9.4105416999999997E-2</v>
      </c>
      <c r="E22" s="10">
        <v>1</v>
      </c>
      <c r="F22" s="144">
        <v>0</v>
      </c>
      <c r="G22" s="47">
        <f t="shared" si="0"/>
        <v>51988</v>
      </c>
      <c r="H22" s="47">
        <f t="shared" si="1"/>
        <v>0</v>
      </c>
      <c r="I22" s="59">
        <v>-8.9788414520267451E-2</v>
      </c>
      <c r="J22" s="23">
        <f t="shared" si="2"/>
        <v>-4.3170024797325457E-3</v>
      </c>
      <c r="K22" s="9">
        <v>-1.7165993179862959E-2</v>
      </c>
      <c r="L22" s="63">
        <f t="shared" si="3"/>
        <v>-17.542863525235255</v>
      </c>
      <c r="M22" s="63">
        <f t="shared" si="4"/>
        <v>-7.6939423820137035E-2</v>
      </c>
      <c r="N22" s="145"/>
      <c r="O22" s="91"/>
      <c r="P22" s="70" t="s">
        <v>1834</v>
      </c>
      <c r="Q22" s="70" t="s">
        <v>1828</v>
      </c>
      <c r="R22" s="70" t="s">
        <v>1836</v>
      </c>
      <c r="S22" s="70" t="s">
        <v>1835</v>
      </c>
      <c r="T22" s="109" t="s">
        <v>1828</v>
      </c>
      <c r="U22" s="33" t="s">
        <v>1836</v>
      </c>
      <c r="V22" s="108" t="s">
        <v>1835</v>
      </c>
      <c r="W22" s="70"/>
      <c r="Y22" s="131" t="s">
        <v>1871</v>
      </c>
      <c r="AE22" s="131" t="s">
        <v>1875</v>
      </c>
    </row>
    <row r="23" spans="1:31" ht="18" customHeight="1" x14ac:dyDescent="0.35">
      <c r="A23" s="143" t="s">
        <v>621</v>
      </c>
      <c r="B23" s="143" t="s">
        <v>631</v>
      </c>
      <c r="C23" s="147">
        <v>13307</v>
      </c>
      <c r="D23" s="7">
        <v>-3.4169629E-2</v>
      </c>
      <c r="E23" s="10">
        <v>1</v>
      </c>
      <c r="F23" s="144">
        <v>0</v>
      </c>
      <c r="G23" s="47">
        <f t="shared" si="0"/>
        <v>13307</v>
      </c>
      <c r="H23" s="47">
        <f t="shared" si="1"/>
        <v>0</v>
      </c>
      <c r="I23" s="59">
        <v>-8.9788414520267451E-2</v>
      </c>
      <c r="J23" s="23">
        <f t="shared" si="2"/>
        <v>5.5618785520267451E-2</v>
      </c>
      <c r="K23" s="9">
        <v>-1.7165993179862959E-2</v>
      </c>
      <c r="L23" s="63">
        <f t="shared" si="3"/>
        <v>-1.9614709172197529</v>
      </c>
      <c r="M23" s="63">
        <f t="shared" si="4"/>
        <v>-1.7003635820137041E-2</v>
      </c>
      <c r="N23" s="145"/>
      <c r="O23" s="79" t="str" cm="1">
        <f t="array" ref="O23:O24">TRANSPOSE(E5:F5)</f>
        <v>Intercept</v>
      </c>
      <c r="P23" s="97" cm="1">
        <f t="array" ref="P23:P24">MMULT(_xlfn.ANCHORARRAY(P91),_xlfn.ANCHORARRAY(P105))</f>
        <v>-1.7165993179862959E-2</v>
      </c>
      <c r="Q23" s="77" cm="1">
        <f t="array" ref="Q23">$P$13*SQRT(INDEX(_xlfn.ANCHORARRAY(P$91),O$91,O$91))</f>
        <v>1.4761183711458606E-3</v>
      </c>
      <c r="R23" s="86">
        <f t="shared" ref="R23:R24" si="5">P23/Q23</f>
        <v>-11.629144054712619</v>
      </c>
      <c r="S23" s="75">
        <f t="shared" ref="S23:S24" si="6">_xlfn.T.DIST.2T(ABS(R23),$P$20)</f>
        <v>1.2850359513409136E-30</v>
      </c>
      <c r="T23" s="110" cm="1">
        <f t="array" ref="T23">SQRT(INDEX(_xlfn.ANCHORARRAY(P$136),O91,O91))</f>
        <v>3.5791827294361571E-3</v>
      </c>
      <c r="U23" s="40">
        <f>P23/T23</f>
        <v>-4.7960650454320852</v>
      </c>
      <c r="V23" s="111">
        <f t="shared" ref="V23:V24" si="7">_xlfn.T.DIST.2T(ABS(U23),$P$20)</f>
        <v>1.6957640581182979E-6</v>
      </c>
      <c r="W23" s="77"/>
      <c r="Y23" s="131" t="s">
        <v>1880</v>
      </c>
      <c r="AE23" s="131" t="s">
        <v>1882</v>
      </c>
    </row>
    <row r="24" spans="1:31" ht="18" customHeight="1" x14ac:dyDescent="0.35">
      <c r="A24" s="143" t="s">
        <v>621</v>
      </c>
      <c r="B24" s="143" t="s">
        <v>632</v>
      </c>
      <c r="C24" s="147">
        <v>10948</v>
      </c>
      <c r="D24" s="7">
        <v>-8.0762875999999997E-2</v>
      </c>
      <c r="E24" s="10">
        <v>1</v>
      </c>
      <c r="F24" s="144">
        <v>0</v>
      </c>
      <c r="G24" s="47">
        <f t="shared" si="0"/>
        <v>10948</v>
      </c>
      <c r="H24" s="47">
        <f t="shared" si="1"/>
        <v>0</v>
      </c>
      <c r="I24" s="59">
        <v>-8.9788414520267451E-2</v>
      </c>
      <c r="J24" s="23">
        <f t="shared" si="2"/>
        <v>9.0255385202674537E-3</v>
      </c>
      <c r="K24" s="9">
        <v>-1.7165993179862959E-2</v>
      </c>
      <c r="L24" s="63">
        <f t="shared" si="3"/>
        <v>-6.6543129808110066</v>
      </c>
      <c r="M24" s="63">
        <f t="shared" si="4"/>
        <v>-6.3596882820137035E-2</v>
      </c>
      <c r="N24" s="145"/>
      <c r="O24" s="79" t="str">
        <v>Dominion</v>
      </c>
      <c r="P24" s="97">
        <v>1.9648581432502595E-2</v>
      </c>
      <c r="Q24" s="77" cm="1">
        <f t="array" ref="Q24">$P$13*SQRT(INDEX(_xlfn.ANCHORARRAY(P$91),O$92,O$92))</f>
        <v>2.745687179677124E-3</v>
      </c>
      <c r="R24" s="87">
        <f t="shared" si="5"/>
        <v>7.1561616989496768</v>
      </c>
      <c r="S24" s="75">
        <f t="shared" si="6"/>
        <v>1.034778675143279E-12</v>
      </c>
      <c r="T24" s="110" cm="1">
        <f t="array" ref="T24">SQRT(INDEX(_xlfn.ANCHORARRAY(P$136),O92,O92))</f>
        <v>6.5112495759334288E-3</v>
      </c>
      <c r="U24" s="40">
        <f t="shared" ref="U24" si="8">P24/T24</f>
        <v>3.0176360471769885</v>
      </c>
      <c r="V24" s="111">
        <f t="shared" si="7"/>
        <v>2.5686117204285837E-3</v>
      </c>
      <c r="W24" s="77"/>
      <c r="Y24" s="131" t="s">
        <v>1881</v>
      </c>
      <c r="AE24" s="131" t="s">
        <v>1883</v>
      </c>
    </row>
    <row r="25" spans="1:31" ht="18" customHeight="1" x14ac:dyDescent="0.35">
      <c r="A25" s="143" t="s">
        <v>621</v>
      </c>
      <c r="B25" s="143" t="s">
        <v>633</v>
      </c>
      <c r="C25" s="147">
        <v>32991</v>
      </c>
      <c r="D25" s="7">
        <v>-4.9360332E-2</v>
      </c>
      <c r="E25" s="10">
        <v>1</v>
      </c>
      <c r="F25" s="144">
        <v>0</v>
      </c>
      <c r="G25" s="47">
        <f t="shared" si="0"/>
        <v>32991</v>
      </c>
      <c r="H25" s="47">
        <f t="shared" si="1"/>
        <v>0</v>
      </c>
      <c r="I25" s="59">
        <v>-8.9788414520267451E-2</v>
      </c>
      <c r="J25" s="23">
        <f t="shared" si="2"/>
        <v>4.0428082520267451E-2</v>
      </c>
      <c r="K25" s="9">
        <v>-1.7165993179862959E-2</v>
      </c>
      <c r="L25" s="63">
        <f t="shared" si="3"/>
        <v>-5.8475945173295196</v>
      </c>
      <c r="M25" s="63">
        <f t="shared" si="4"/>
        <v>-3.2194338820137045E-2</v>
      </c>
      <c r="N25" s="145"/>
      <c r="O25" s="134"/>
      <c r="P25" s="135"/>
      <c r="Q25" s="122"/>
      <c r="R25" s="129"/>
      <c r="S25" s="120"/>
      <c r="T25" s="137"/>
      <c r="U25" s="129"/>
      <c r="V25" s="120"/>
      <c r="W25" s="122"/>
    </row>
    <row r="26" spans="1:31" ht="18" customHeight="1" x14ac:dyDescent="0.35">
      <c r="A26" s="143" t="s">
        <v>621</v>
      </c>
      <c r="B26" s="143" t="s">
        <v>634</v>
      </c>
      <c r="C26" s="147">
        <v>12821</v>
      </c>
      <c r="D26" s="7">
        <v>-5.0744677000000002E-2</v>
      </c>
      <c r="E26" s="10">
        <v>1</v>
      </c>
      <c r="F26" s="144">
        <v>0</v>
      </c>
      <c r="G26" s="47">
        <f t="shared" si="0"/>
        <v>12821</v>
      </c>
      <c r="H26" s="47">
        <f t="shared" si="1"/>
        <v>0</v>
      </c>
      <c r="I26" s="59">
        <v>-8.9788414520267451E-2</v>
      </c>
      <c r="J26" s="23">
        <f t="shared" si="2"/>
        <v>3.9043737520267449E-2</v>
      </c>
      <c r="K26" s="9">
        <v>-1.7165993179862959E-2</v>
      </c>
      <c r="L26" s="63">
        <f t="shared" si="3"/>
        <v>-3.8021094906559347</v>
      </c>
      <c r="M26" s="63">
        <f t="shared" si="4"/>
        <v>-3.357868382013704E-2</v>
      </c>
      <c r="N26" s="145"/>
      <c r="O26" s="115"/>
      <c r="P26" s="136"/>
      <c r="Q26" s="122"/>
      <c r="R26" s="129"/>
      <c r="S26" s="120"/>
      <c r="T26" s="137"/>
      <c r="U26" s="129"/>
      <c r="V26" s="120"/>
      <c r="W26" s="122"/>
    </row>
    <row r="27" spans="1:31" ht="18" customHeight="1" x14ac:dyDescent="0.35">
      <c r="A27" s="143" t="s">
        <v>621</v>
      </c>
      <c r="B27" s="143" t="s">
        <v>635</v>
      </c>
      <c r="C27" s="147">
        <v>76118</v>
      </c>
      <c r="D27" s="7">
        <v>-6.0425560000000003E-2</v>
      </c>
      <c r="E27" s="10">
        <v>1</v>
      </c>
      <c r="F27" s="144">
        <v>0</v>
      </c>
      <c r="G27" s="47">
        <f t="shared" si="0"/>
        <v>76118</v>
      </c>
      <c r="H27" s="47">
        <f t="shared" si="1"/>
        <v>0</v>
      </c>
      <c r="I27" s="59">
        <v>-8.9788414520267451E-2</v>
      </c>
      <c r="J27" s="23">
        <f t="shared" si="2"/>
        <v>2.9362854520267448E-2</v>
      </c>
      <c r="K27" s="9">
        <v>-1.7165993179862959E-2</v>
      </c>
      <c r="L27" s="63">
        <f t="shared" si="3"/>
        <v>-11.935094187552165</v>
      </c>
      <c r="M27" s="63">
        <f t="shared" si="4"/>
        <v>-4.3259566820137041E-2</v>
      </c>
      <c r="N27" s="145"/>
      <c r="O27" s="115"/>
      <c r="P27" s="120"/>
      <c r="Q27" s="122"/>
      <c r="R27" s="129"/>
      <c r="S27" s="120"/>
      <c r="T27" s="137"/>
      <c r="U27" s="129"/>
      <c r="V27" s="120"/>
      <c r="W27" s="122"/>
    </row>
    <row r="28" spans="1:31" ht="18" customHeight="1" x14ac:dyDescent="0.35">
      <c r="A28" s="143" t="s">
        <v>621</v>
      </c>
      <c r="B28" s="143" t="s">
        <v>636</v>
      </c>
      <c r="C28" s="147">
        <v>38629</v>
      </c>
      <c r="D28" s="7">
        <v>-9.6138119999999994E-3</v>
      </c>
      <c r="E28" s="10">
        <v>1</v>
      </c>
      <c r="F28" s="144">
        <v>0</v>
      </c>
      <c r="G28" s="47">
        <f t="shared" si="0"/>
        <v>38629</v>
      </c>
      <c r="H28" s="47">
        <f t="shared" si="1"/>
        <v>0</v>
      </c>
      <c r="I28" s="59">
        <v>-8.9788414520267451E-2</v>
      </c>
      <c r="J28" s="23">
        <f t="shared" si="2"/>
        <v>8.0174602520267452E-2</v>
      </c>
      <c r="K28" s="9">
        <v>-1.7165993179862959E-2</v>
      </c>
      <c r="L28" s="63">
        <f t="shared" si="3"/>
        <v>1.4843254474382683</v>
      </c>
      <c r="M28" s="63">
        <f t="shared" si="4"/>
        <v>7.5521811798629594E-3</v>
      </c>
      <c r="N28" s="145"/>
      <c r="O28" s="115"/>
      <c r="P28" s="120"/>
      <c r="Q28" s="122"/>
      <c r="R28" s="129"/>
      <c r="S28" s="120"/>
      <c r="T28" s="137"/>
      <c r="U28" s="129"/>
      <c r="V28" s="120"/>
      <c r="W28" s="122"/>
    </row>
    <row r="29" spans="1:31" ht="18" customHeight="1" x14ac:dyDescent="0.35">
      <c r="A29" s="143" t="s">
        <v>621</v>
      </c>
      <c r="B29" s="143" t="s">
        <v>521</v>
      </c>
      <c r="C29" s="147">
        <v>38538</v>
      </c>
      <c r="D29" s="7">
        <v>1.5937370999999999E-2</v>
      </c>
      <c r="E29" s="10">
        <v>1</v>
      </c>
      <c r="F29" s="144">
        <v>0</v>
      </c>
      <c r="G29" s="47">
        <f t="shared" si="0"/>
        <v>38538</v>
      </c>
      <c r="H29" s="47">
        <f t="shared" si="1"/>
        <v>0</v>
      </c>
      <c r="I29" s="59">
        <v>-8.9788414520267451E-2</v>
      </c>
      <c r="J29" s="23">
        <f t="shared" si="2"/>
        <v>0.10572578552026746</v>
      </c>
      <c r="K29" s="9">
        <v>-1.7165993179862959E-2</v>
      </c>
      <c r="L29" s="63">
        <f t="shared" si="3"/>
        <v>6.4985537902143529</v>
      </c>
      <c r="M29" s="63">
        <f t="shared" si="4"/>
        <v>3.3103364179862954E-2</v>
      </c>
      <c r="N29" s="145"/>
      <c r="O29" s="115"/>
      <c r="P29" s="117"/>
      <c r="Q29" s="122"/>
      <c r="R29" s="129"/>
      <c r="S29" s="120"/>
      <c r="T29" s="137"/>
      <c r="U29" s="129"/>
      <c r="V29" s="120"/>
      <c r="W29" s="117"/>
    </row>
    <row r="30" spans="1:31" ht="18" customHeight="1" x14ac:dyDescent="0.35">
      <c r="A30" s="143" t="s">
        <v>621</v>
      </c>
      <c r="B30" s="143" t="s">
        <v>163</v>
      </c>
      <c r="C30" s="147">
        <v>52663</v>
      </c>
      <c r="D30" s="7">
        <v>-9.2216723E-2</v>
      </c>
      <c r="E30" s="10">
        <v>1</v>
      </c>
      <c r="F30" s="144">
        <v>0</v>
      </c>
      <c r="G30" s="47">
        <f t="shared" si="0"/>
        <v>52663</v>
      </c>
      <c r="H30" s="47">
        <f t="shared" si="1"/>
        <v>0</v>
      </c>
      <c r="I30" s="59">
        <v>-8.9788414520267451E-2</v>
      </c>
      <c r="J30" s="23">
        <f t="shared" si="2"/>
        <v>-2.4283084797325494E-3</v>
      </c>
      <c r="K30" s="9">
        <v>-1.7165993179862959E-2</v>
      </c>
      <c r="L30" s="63">
        <f t="shared" si="3"/>
        <v>-17.22295701111408</v>
      </c>
      <c r="M30" s="63">
        <f t="shared" si="4"/>
        <v>-7.5050729820137038E-2</v>
      </c>
      <c r="N30" s="145"/>
      <c r="O30" s="138"/>
      <c r="P30" s="139"/>
      <c r="Q30" s="122"/>
      <c r="R30" s="129"/>
      <c r="S30" s="120"/>
      <c r="T30" s="137"/>
      <c r="U30" s="129"/>
      <c r="V30" s="120"/>
      <c r="W30" s="114"/>
    </row>
    <row r="31" spans="1:31" ht="18" customHeight="1" x14ac:dyDescent="0.35">
      <c r="A31" s="143" t="s">
        <v>621</v>
      </c>
      <c r="B31" s="143" t="s">
        <v>637</v>
      </c>
      <c r="C31" s="147">
        <v>74609</v>
      </c>
      <c r="D31" s="7">
        <v>1.2191288E-2</v>
      </c>
      <c r="E31" s="10">
        <v>1</v>
      </c>
      <c r="F31" s="144">
        <v>0</v>
      </c>
      <c r="G31" s="47">
        <f t="shared" si="0"/>
        <v>74609</v>
      </c>
      <c r="H31" s="47">
        <f t="shared" si="1"/>
        <v>0</v>
      </c>
      <c r="I31" s="59">
        <v>-8.9788414520267451E-2</v>
      </c>
      <c r="J31" s="23">
        <f t="shared" si="2"/>
        <v>0.10197970252026745</v>
      </c>
      <c r="K31" s="9">
        <v>-1.7165993179862959E-2</v>
      </c>
      <c r="L31" s="63">
        <f t="shared" si="3"/>
        <v>8.0188380415637663</v>
      </c>
      <c r="M31" s="63">
        <f t="shared" si="4"/>
        <v>2.9357281179862957E-2</v>
      </c>
      <c r="N31" s="145"/>
      <c r="O31" s="112"/>
      <c r="P31" s="117"/>
      <c r="Q31" s="18"/>
      <c r="R31" s="18"/>
      <c r="S31" s="113"/>
      <c r="T31" s="114"/>
      <c r="U31" s="114"/>
      <c r="V31" s="114"/>
      <c r="W31" s="114"/>
    </row>
    <row r="32" spans="1:31" ht="18" customHeight="1" x14ac:dyDescent="0.35">
      <c r="A32" s="143" t="s">
        <v>621</v>
      </c>
      <c r="B32" s="143" t="s">
        <v>638</v>
      </c>
      <c r="C32" s="147">
        <v>30350</v>
      </c>
      <c r="D32" s="7">
        <v>-4.4723141000000001E-2</v>
      </c>
      <c r="E32" s="10">
        <v>1</v>
      </c>
      <c r="F32" s="144">
        <v>0</v>
      </c>
      <c r="G32" s="47">
        <f t="shared" si="0"/>
        <v>30350</v>
      </c>
      <c r="H32" s="47">
        <f t="shared" si="1"/>
        <v>0</v>
      </c>
      <c r="I32" s="59">
        <v>-8.9788414520267451E-2</v>
      </c>
      <c r="J32" s="23">
        <f t="shared" si="2"/>
        <v>4.506527352026745E-2</v>
      </c>
      <c r="K32" s="9">
        <v>-1.7165993179862959E-2</v>
      </c>
      <c r="L32" s="63">
        <f t="shared" si="3"/>
        <v>-4.8007999977107794</v>
      </c>
      <c r="M32" s="63">
        <f t="shared" si="4"/>
        <v>-2.7557147820137042E-2</v>
      </c>
      <c r="N32" s="145"/>
      <c r="O32" s="116"/>
      <c r="P32" s="118"/>
      <c r="Q32" s="19"/>
      <c r="R32" s="117"/>
      <c r="S32" s="117"/>
      <c r="T32" s="119"/>
      <c r="U32" s="119"/>
      <c r="V32" s="119"/>
      <c r="W32" s="119"/>
    </row>
    <row r="33" spans="1:41" ht="18" customHeight="1" x14ac:dyDescent="0.35">
      <c r="A33" s="143" t="s">
        <v>621</v>
      </c>
      <c r="B33" s="143" t="s">
        <v>639</v>
      </c>
      <c r="C33" s="147">
        <v>91187</v>
      </c>
      <c r="D33" s="7">
        <v>-6.0500014999999997E-2</v>
      </c>
      <c r="E33" s="10">
        <v>1</v>
      </c>
      <c r="F33" s="144">
        <v>0</v>
      </c>
      <c r="G33" s="47">
        <f t="shared" si="0"/>
        <v>91187</v>
      </c>
      <c r="H33" s="47">
        <f t="shared" si="1"/>
        <v>0</v>
      </c>
      <c r="I33" s="59">
        <v>-8.9788414520267451E-2</v>
      </c>
      <c r="J33" s="23">
        <f t="shared" si="2"/>
        <v>2.9288399520267454E-2</v>
      </c>
      <c r="K33" s="9">
        <v>-1.7165993179862959E-2</v>
      </c>
      <c r="L33" s="63">
        <f t="shared" si="3"/>
        <v>-13.085654866664012</v>
      </c>
      <c r="M33" s="63">
        <f t="shared" si="4"/>
        <v>-4.3334021820137042E-2</v>
      </c>
      <c r="N33" s="145"/>
      <c r="O33" s="28" t="s">
        <v>1863</v>
      </c>
      <c r="P33" s="33"/>
      <c r="Q33" s="4"/>
      <c r="R33" s="4"/>
      <c r="S33" s="37"/>
      <c r="T33" s="29"/>
      <c r="U33" s="29"/>
      <c r="V33" s="29"/>
      <c r="W33" s="29"/>
    </row>
    <row r="34" spans="1:41" ht="18" customHeight="1" x14ac:dyDescent="0.35">
      <c r="A34" s="143" t="s">
        <v>621</v>
      </c>
      <c r="B34" s="143" t="s">
        <v>174</v>
      </c>
      <c r="C34" s="147">
        <v>16572</v>
      </c>
      <c r="D34" s="7">
        <v>-9.2705025999999996E-2</v>
      </c>
      <c r="E34" s="10">
        <v>1</v>
      </c>
      <c r="F34" s="144">
        <v>0</v>
      </c>
      <c r="G34" s="47">
        <f t="shared" si="0"/>
        <v>16572</v>
      </c>
      <c r="H34" s="47">
        <f t="shared" si="1"/>
        <v>0</v>
      </c>
      <c r="I34" s="59">
        <v>-8.9788414520267451E-2</v>
      </c>
      <c r="J34" s="23">
        <f t="shared" si="2"/>
        <v>-2.9166114797325449E-3</v>
      </c>
      <c r="K34" s="9">
        <v>-1.7165993179862959E-2</v>
      </c>
      <c r="L34" s="63">
        <f t="shared" si="3"/>
        <v>-9.7243119491635817</v>
      </c>
      <c r="M34" s="63">
        <f t="shared" si="4"/>
        <v>-7.5539032820137034E-2</v>
      </c>
      <c r="N34" s="145"/>
      <c r="O34" s="31"/>
      <c r="P34" s="33"/>
      <c r="Q34" s="3"/>
      <c r="R34" s="33"/>
      <c r="S34" s="33"/>
      <c r="T34" s="36"/>
      <c r="U34" s="36"/>
      <c r="V34" s="36"/>
      <c r="W34" s="36"/>
    </row>
    <row r="35" spans="1:41" ht="18" customHeight="1" x14ac:dyDescent="0.35">
      <c r="A35" s="143" t="s">
        <v>621</v>
      </c>
      <c r="B35" s="143" t="s">
        <v>177</v>
      </c>
      <c r="C35" s="147">
        <v>23979</v>
      </c>
      <c r="D35" s="7">
        <v>-0.13381804899999999</v>
      </c>
      <c r="E35" s="10">
        <v>1</v>
      </c>
      <c r="F35" s="144">
        <v>0</v>
      </c>
      <c r="G35" s="47">
        <f t="shared" si="0"/>
        <v>23979</v>
      </c>
      <c r="H35" s="47">
        <f t="shared" si="1"/>
        <v>0</v>
      </c>
      <c r="I35" s="59">
        <v>-8.9788414520267451E-2</v>
      </c>
      <c r="J35" s="23">
        <f t="shared" si="2"/>
        <v>-4.4029634479732543E-2</v>
      </c>
      <c r="K35" s="9">
        <v>-1.7165993179862959E-2</v>
      </c>
      <c r="L35" s="63">
        <f t="shared" si="3"/>
        <v>-18.063750698702538</v>
      </c>
      <c r="M35" s="63">
        <f t="shared" si="4"/>
        <v>-0.11665205582013703</v>
      </c>
      <c r="N35" s="145"/>
      <c r="O35" s="31" t="s">
        <v>1813</v>
      </c>
      <c r="P35" s="34">
        <f>SQRT(P36)</f>
        <v>0.13796676644238995</v>
      </c>
      <c r="Q35" s="33"/>
      <c r="R35" s="33"/>
      <c r="S35" s="36"/>
      <c r="T35" s="36"/>
      <c r="U35" s="36"/>
      <c r="V35" s="36"/>
      <c r="W35" s="36"/>
    </row>
    <row r="36" spans="1:41" ht="18" customHeight="1" x14ac:dyDescent="0.35">
      <c r="A36" s="143" t="s">
        <v>621</v>
      </c>
      <c r="B36" s="143" t="s">
        <v>608</v>
      </c>
      <c r="C36" s="147">
        <v>23994</v>
      </c>
      <c r="D36" s="7">
        <v>-5.6561387999999997E-2</v>
      </c>
      <c r="E36" s="10">
        <v>1</v>
      </c>
      <c r="F36" s="144">
        <v>0</v>
      </c>
      <c r="G36" s="47">
        <f t="shared" si="0"/>
        <v>23994</v>
      </c>
      <c r="H36" s="47">
        <f t="shared" si="1"/>
        <v>0</v>
      </c>
      <c r="I36" s="59">
        <v>-8.9788414520267451E-2</v>
      </c>
      <c r="J36" s="23">
        <f t="shared" si="2"/>
        <v>3.3227026520267454E-2</v>
      </c>
      <c r="K36" s="9">
        <v>-1.7165993179862959E-2</v>
      </c>
      <c r="L36" s="63">
        <f t="shared" si="3"/>
        <v>-6.1023453859994952</v>
      </c>
      <c r="M36" s="63">
        <f t="shared" si="4"/>
        <v>-3.9395394820137042E-2</v>
      </c>
      <c r="N36" s="145"/>
      <c r="O36" s="30" t="s">
        <v>1824</v>
      </c>
      <c r="P36" s="34">
        <f>Q43/Q45</f>
        <v>1.9034828642568977E-2</v>
      </c>
      <c r="Q36" s="3"/>
      <c r="R36" s="33"/>
      <c r="S36" s="33"/>
      <c r="T36" s="36"/>
      <c r="U36" s="36"/>
      <c r="V36" s="36"/>
      <c r="W36" s="36"/>
      <c r="AL36" s="163"/>
      <c r="AM36" s="163"/>
      <c r="AN36" s="163"/>
      <c r="AO36" s="163"/>
    </row>
    <row r="37" spans="1:41" ht="18" customHeight="1" x14ac:dyDescent="0.35">
      <c r="A37" s="143" t="s">
        <v>621</v>
      </c>
      <c r="B37" s="143" t="s">
        <v>184</v>
      </c>
      <c r="C37" s="147">
        <v>10043</v>
      </c>
      <c r="D37" s="7">
        <v>-1.8078659E-2</v>
      </c>
      <c r="E37" s="10">
        <v>1</v>
      </c>
      <c r="F37" s="144">
        <v>0</v>
      </c>
      <c r="G37" s="47">
        <f t="shared" si="0"/>
        <v>10043</v>
      </c>
      <c r="H37" s="47">
        <f t="shared" si="1"/>
        <v>0</v>
      </c>
      <c r="I37" s="59">
        <v>-8.9788414520267451E-2</v>
      </c>
      <c r="J37" s="23">
        <f t="shared" si="2"/>
        <v>7.1709755520267454E-2</v>
      </c>
      <c r="K37" s="9">
        <v>-1.7165993179862959E-2</v>
      </c>
      <c r="L37" s="63">
        <f t="shared" si="3"/>
        <v>-9.1462594677451534E-2</v>
      </c>
      <c r="M37" s="63">
        <f t="shared" si="4"/>
        <v>-9.1266582013704162E-4</v>
      </c>
      <c r="N37" s="145"/>
      <c r="O37" s="30" t="s">
        <v>1839</v>
      </c>
      <c r="P37" s="34">
        <f>1-(1-P36)*P39/(P39-P43)</f>
        <v>1.8713095231169263E-2</v>
      </c>
      <c r="Q37" s="3"/>
      <c r="R37" s="3"/>
      <c r="S37" s="33"/>
      <c r="T37" s="36"/>
      <c r="U37" s="36"/>
      <c r="V37" s="36"/>
      <c r="W37" s="36"/>
      <c r="AI37" s="164"/>
      <c r="AL37" s="163"/>
      <c r="AM37" s="165"/>
      <c r="AN37" s="165"/>
      <c r="AO37" s="165"/>
    </row>
    <row r="38" spans="1:41" ht="18" customHeight="1" x14ac:dyDescent="0.35">
      <c r="A38" s="143" t="s">
        <v>621</v>
      </c>
      <c r="B38" s="143" t="s">
        <v>600</v>
      </c>
      <c r="C38" s="147">
        <v>16037</v>
      </c>
      <c r="D38" s="7">
        <v>-1.5262952E-2</v>
      </c>
      <c r="E38" s="10">
        <v>1</v>
      </c>
      <c r="F38" s="144">
        <v>0</v>
      </c>
      <c r="G38" s="47">
        <f t="shared" si="0"/>
        <v>16037</v>
      </c>
      <c r="H38" s="47">
        <f t="shared" si="1"/>
        <v>0</v>
      </c>
      <c r="I38" s="59">
        <v>-8.9788414520267451E-2</v>
      </c>
      <c r="J38" s="23">
        <f t="shared" si="2"/>
        <v>7.4525462520267455E-2</v>
      </c>
      <c r="K38" s="9">
        <v>-1.7165993179862959E-2</v>
      </c>
      <c r="L38" s="63">
        <f t="shared" si="3"/>
        <v>0.24099595359291959</v>
      </c>
      <c r="M38" s="63">
        <f t="shared" si="4"/>
        <v>1.903041179862959E-3</v>
      </c>
      <c r="N38" s="145"/>
      <c r="O38" s="31" t="s">
        <v>1814</v>
      </c>
      <c r="P38" s="32">
        <f>SQRT(Q44/P44)</f>
        <v>7.5272022502786806E-2</v>
      </c>
      <c r="Q38" s="33">
        <f>P65</f>
        <v>4.1788549937317172E-4</v>
      </c>
      <c r="R38" s="33">
        <f>Q38*P38</f>
        <v>3.1455086712405685E-5</v>
      </c>
      <c r="S38" s="33"/>
      <c r="T38" s="36"/>
      <c r="U38" s="36"/>
      <c r="V38" s="36"/>
      <c r="W38" s="36"/>
      <c r="AI38" s="164"/>
      <c r="AL38" s="163"/>
      <c r="AM38" s="165"/>
      <c r="AN38" s="165"/>
      <c r="AO38" s="165"/>
    </row>
    <row r="39" spans="1:41" ht="18" customHeight="1" x14ac:dyDescent="0.35">
      <c r="A39" s="143" t="s">
        <v>621</v>
      </c>
      <c r="B39" s="143" t="s">
        <v>193</v>
      </c>
      <c r="C39" s="147">
        <v>17816</v>
      </c>
      <c r="D39" s="7">
        <v>-6.7946682999999994E-2</v>
      </c>
      <c r="E39" s="10">
        <v>1</v>
      </c>
      <c r="F39" s="144">
        <v>0</v>
      </c>
      <c r="G39" s="47">
        <f t="shared" si="0"/>
        <v>17816</v>
      </c>
      <c r="H39" s="47">
        <f t="shared" si="1"/>
        <v>0</v>
      </c>
      <c r="I39" s="59">
        <v>-8.9788414520267451E-2</v>
      </c>
      <c r="J39" s="23">
        <f t="shared" si="2"/>
        <v>2.1841731520267457E-2</v>
      </c>
      <c r="K39" s="9">
        <v>-1.7165993179862959E-2</v>
      </c>
      <c r="L39" s="63">
        <f t="shared" si="3"/>
        <v>-6.7780333001968494</v>
      </c>
      <c r="M39" s="63">
        <f t="shared" si="4"/>
        <v>-5.0780689820137032E-2</v>
      </c>
      <c r="N39" s="145"/>
      <c r="O39" s="30" t="s">
        <v>1815</v>
      </c>
      <c r="P39" s="33">
        <f>COUNT(D6:D3055)</f>
        <v>3050</v>
      </c>
      <c r="Q39" s="3"/>
      <c r="R39" s="3"/>
      <c r="S39" s="33"/>
      <c r="T39" s="36"/>
      <c r="U39" s="36"/>
      <c r="V39" s="36"/>
      <c r="W39" s="36"/>
      <c r="AI39" s="164"/>
      <c r="AL39" s="163"/>
      <c r="AM39" s="165"/>
      <c r="AN39" s="165"/>
      <c r="AO39" s="165"/>
    </row>
    <row r="40" spans="1:41" ht="18" customHeight="1" x14ac:dyDescent="0.35">
      <c r="A40" s="143" t="s">
        <v>621</v>
      </c>
      <c r="B40" s="143" t="s">
        <v>194</v>
      </c>
      <c r="C40" s="147">
        <v>87014</v>
      </c>
      <c r="D40" s="7">
        <v>-1.1055552E-2</v>
      </c>
      <c r="E40" s="10">
        <v>1</v>
      </c>
      <c r="F40" s="144">
        <v>0</v>
      </c>
      <c r="G40" s="47">
        <f t="shared" si="0"/>
        <v>87014</v>
      </c>
      <c r="H40" s="47">
        <f t="shared" si="1"/>
        <v>0</v>
      </c>
      <c r="I40" s="59">
        <v>-8.9788414520267451E-2</v>
      </c>
      <c r="J40" s="23">
        <f t="shared" si="2"/>
        <v>7.8732862520267455E-2</v>
      </c>
      <c r="K40" s="9">
        <v>-1.7165993179862959E-2</v>
      </c>
      <c r="L40" s="63">
        <f t="shared" si="3"/>
        <v>1.8024662209797255</v>
      </c>
      <c r="M40" s="63">
        <f t="shared" si="4"/>
        <v>6.110441179862959E-3</v>
      </c>
      <c r="N40" s="145"/>
      <c r="O40" s="30"/>
      <c r="P40" s="33"/>
      <c r="Q40" s="33"/>
      <c r="R40" s="33"/>
      <c r="S40" s="33"/>
      <c r="T40" s="36"/>
      <c r="U40" s="36"/>
      <c r="V40" s="36"/>
      <c r="W40" s="36"/>
      <c r="AI40" s="164"/>
      <c r="AL40" s="163"/>
      <c r="AM40" s="165"/>
      <c r="AN40" s="165"/>
      <c r="AO40" s="165"/>
    </row>
    <row r="41" spans="1:41" ht="18" customHeight="1" x14ac:dyDescent="0.35">
      <c r="A41" s="143" t="s">
        <v>621</v>
      </c>
      <c r="B41" s="143" t="s">
        <v>72</v>
      </c>
      <c r="C41" s="147">
        <v>43844</v>
      </c>
      <c r="D41" s="7">
        <v>-0.15264593700000001</v>
      </c>
      <c r="E41" s="10">
        <v>1</v>
      </c>
      <c r="F41" s="144">
        <v>0</v>
      </c>
      <c r="G41" s="47">
        <f t="shared" si="0"/>
        <v>43844</v>
      </c>
      <c r="H41" s="47">
        <f t="shared" si="1"/>
        <v>0</v>
      </c>
      <c r="I41" s="59">
        <v>-8.9788414520267451E-2</v>
      </c>
      <c r="J41" s="23">
        <f t="shared" si="2"/>
        <v>-6.2857522479732558E-2</v>
      </c>
      <c r="K41" s="9">
        <v>-1.7165993179862959E-2</v>
      </c>
      <c r="L41" s="63">
        <f t="shared" si="3"/>
        <v>-28.368089760197787</v>
      </c>
      <c r="M41" s="63">
        <f t="shared" si="4"/>
        <v>-0.13547994382013706</v>
      </c>
      <c r="N41" s="145"/>
      <c r="O41" s="30"/>
      <c r="P41" s="33"/>
      <c r="Q41" s="33"/>
      <c r="R41" s="33"/>
      <c r="S41" s="33"/>
      <c r="T41" s="36"/>
      <c r="U41" s="36"/>
      <c r="V41" s="36"/>
      <c r="W41" s="36"/>
      <c r="AI41" s="164"/>
      <c r="AL41" s="163"/>
      <c r="AM41" s="165"/>
      <c r="AN41" s="165"/>
      <c r="AO41" s="165"/>
    </row>
    <row r="42" spans="1:41" ht="18" customHeight="1" x14ac:dyDescent="0.35">
      <c r="A42" s="143" t="s">
        <v>621</v>
      </c>
      <c r="B42" s="143" t="s">
        <v>73</v>
      </c>
      <c r="C42" s="147">
        <v>636573</v>
      </c>
      <c r="D42" s="7">
        <v>4.1204904000000001E-2</v>
      </c>
      <c r="E42" s="10">
        <v>1</v>
      </c>
      <c r="F42" s="144">
        <v>0</v>
      </c>
      <c r="G42" s="47">
        <f t="shared" si="0"/>
        <v>636573</v>
      </c>
      <c r="H42" s="47">
        <f t="shared" si="1"/>
        <v>0</v>
      </c>
      <c r="I42" s="59">
        <v>-8.9788414520267451E-2</v>
      </c>
      <c r="J42" s="23">
        <f t="shared" si="2"/>
        <v>0.13099331852026747</v>
      </c>
      <c r="K42" s="9">
        <v>-1.7165993179862959E-2</v>
      </c>
      <c r="L42" s="63">
        <f t="shared" si="3"/>
        <v>46.571526763899115</v>
      </c>
      <c r="M42" s="63">
        <f t="shared" si="4"/>
        <v>5.8370897179862963E-2</v>
      </c>
      <c r="N42" s="145"/>
      <c r="O42" s="30"/>
      <c r="P42" s="33" t="s">
        <v>1830</v>
      </c>
      <c r="Q42" s="33" t="s">
        <v>1829</v>
      </c>
      <c r="R42" s="33" t="s">
        <v>1833</v>
      </c>
      <c r="S42" s="33" t="s">
        <v>1832</v>
      </c>
      <c r="T42" s="36" t="s">
        <v>1831</v>
      </c>
      <c r="U42" s="36"/>
      <c r="V42" s="36"/>
      <c r="W42" s="36"/>
      <c r="AI42" s="164"/>
      <c r="AL42" s="163"/>
      <c r="AM42" s="165"/>
      <c r="AN42" s="165"/>
      <c r="AO42" s="165"/>
    </row>
    <row r="43" spans="1:41" ht="18" customHeight="1" x14ac:dyDescent="0.35">
      <c r="A43" s="143" t="s">
        <v>621</v>
      </c>
      <c r="B43" s="143" t="s">
        <v>201</v>
      </c>
      <c r="C43" s="147">
        <v>14185</v>
      </c>
      <c r="D43" s="7">
        <v>-9.2744583000000005E-2</v>
      </c>
      <c r="E43" s="10">
        <v>1</v>
      </c>
      <c r="F43" s="144">
        <v>0</v>
      </c>
      <c r="G43" s="47">
        <f t="shared" si="0"/>
        <v>14185</v>
      </c>
      <c r="H43" s="47">
        <f t="shared" si="1"/>
        <v>0</v>
      </c>
      <c r="I43" s="59">
        <v>-8.9788414520267451E-2</v>
      </c>
      <c r="J43" s="23">
        <f t="shared" si="2"/>
        <v>-2.9561684797325544E-3</v>
      </c>
      <c r="K43" s="9">
        <v>-1.7165993179862959E-2</v>
      </c>
      <c r="L43" s="63">
        <f t="shared" si="3"/>
        <v>-9.001470332565642</v>
      </c>
      <c r="M43" s="63">
        <f t="shared" si="4"/>
        <v>-7.5578589820137043E-2</v>
      </c>
      <c r="N43" s="145"/>
      <c r="O43" s="30" t="s">
        <v>1823</v>
      </c>
      <c r="P43" s="33">
        <f>COUNTA(E5:F5)-1</f>
        <v>1</v>
      </c>
      <c r="Q43" s="39">
        <f>_xlfn.VAR.P(I6:I3055)*COUNT(D6:D3055)</f>
        <v>0.33510238331637143</v>
      </c>
      <c r="R43" s="38">
        <f>Q43/P43</f>
        <v>0.33510238331637143</v>
      </c>
      <c r="S43" s="38">
        <f>R43/R44</f>
        <v>59.14395270757332</v>
      </c>
      <c r="T43" s="33">
        <f>_xlfn.F.DIST.RT(S43,P43,P44)</f>
        <v>1.963990789058823E-14</v>
      </c>
      <c r="U43" s="33"/>
      <c r="V43" s="33"/>
      <c r="W43" s="33"/>
      <c r="AI43" s="164"/>
      <c r="AL43" s="163"/>
      <c r="AM43" s="165"/>
      <c r="AN43" s="165"/>
      <c r="AO43" s="165"/>
    </row>
    <row r="44" spans="1:41" ht="18" customHeight="1" x14ac:dyDescent="0.35">
      <c r="A44" s="143" t="s">
        <v>621</v>
      </c>
      <c r="B44" s="143" t="s">
        <v>640</v>
      </c>
      <c r="C44" s="147">
        <v>81033</v>
      </c>
      <c r="D44" s="7">
        <v>-8.3364604999999994E-2</v>
      </c>
      <c r="E44" s="10">
        <v>1</v>
      </c>
      <c r="F44" s="144">
        <v>0</v>
      </c>
      <c r="G44" s="47">
        <f t="shared" si="0"/>
        <v>81033</v>
      </c>
      <c r="H44" s="47">
        <f t="shared" si="1"/>
        <v>0</v>
      </c>
      <c r="I44" s="59">
        <v>-8.9788414520267451E-2</v>
      </c>
      <c r="J44" s="23">
        <f t="shared" si="2"/>
        <v>6.4238095202674567E-3</v>
      </c>
      <c r="K44" s="9">
        <v>-1.7165993179862959E-2</v>
      </c>
      <c r="L44" s="63">
        <f t="shared" si="3"/>
        <v>-18.844292696060421</v>
      </c>
      <c r="M44" s="63">
        <f t="shared" si="4"/>
        <v>-6.6198611820137032E-2</v>
      </c>
      <c r="N44" s="145"/>
      <c r="O44" s="30" t="s">
        <v>1817</v>
      </c>
      <c r="P44" s="42">
        <f>P45-P43</f>
        <v>3048</v>
      </c>
      <c r="Q44" s="39">
        <f>_xlfn.VAR.P(J6:J3055)*COUNT(D6:D3055)</f>
        <v>17.269594228819813</v>
      </c>
      <c r="R44" s="38">
        <f>Q44/P44</f>
        <v>5.6658773716600436E-3</v>
      </c>
      <c r="S44" s="38"/>
      <c r="T44" s="33"/>
      <c r="U44" s="33"/>
      <c r="V44" s="33"/>
      <c r="W44" s="33"/>
      <c r="AI44" s="164"/>
      <c r="AL44" s="163"/>
      <c r="AM44" s="165"/>
      <c r="AN44" s="165"/>
      <c r="AO44" s="165"/>
    </row>
    <row r="45" spans="1:41" ht="18" customHeight="1" x14ac:dyDescent="0.35">
      <c r="A45" s="143" t="s">
        <v>621</v>
      </c>
      <c r="B45" s="143" t="s">
        <v>357</v>
      </c>
      <c r="C45" s="147">
        <v>30325</v>
      </c>
      <c r="D45" s="7">
        <v>-0.13334214599999999</v>
      </c>
      <c r="E45" s="10">
        <v>1</v>
      </c>
      <c r="F45" s="144">
        <v>0</v>
      </c>
      <c r="G45" s="47">
        <f t="shared" si="0"/>
        <v>30325</v>
      </c>
      <c r="H45" s="47">
        <f t="shared" si="1"/>
        <v>0</v>
      </c>
      <c r="I45" s="59">
        <v>-8.9788414520267451E-2</v>
      </c>
      <c r="J45" s="23">
        <f t="shared" si="2"/>
        <v>-4.3553731479732544E-2</v>
      </c>
      <c r="K45" s="9">
        <v>-1.7165993179862959E-2</v>
      </c>
      <c r="L45" s="63">
        <f t="shared" si="3"/>
        <v>-20.231002113834194</v>
      </c>
      <c r="M45" s="63">
        <f t="shared" si="4"/>
        <v>-0.11617615282013703</v>
      </c>
      <c r="N45" s="145"/>
      <c r="O45" s="30" t="s">
        <v>1822</v>
      </c>
      <c r="P45" s="43">
        <f>P39-1</f>
        <v>3049</v>
      </c>
      <c r="Q45" s="39">
        <f>_xlfn.VAR.P(D6:D3055)*COUNT(D6:D3055)</f>
        <v>17.604696612133271</v>
      </c>
      <c r="R45" s="33"/>
      <c r="S45" s="33"/>
      <c r="T45" s="33"/>
      <c r="U45" s="33"/>
      <c r="V45" s="33"/>
      <c r="W45" s="33"/>
      <c r="AL45" s="163"/>
      <c r="AM45" s="165"/>
      <c r="AN45" s="165"/>
      <c r="AO45" s="165"/>
    </row>
    <row r="46" spans="1:41" ht="18" customHeight="1" x14ac:dyDescent="0.35">
      <c r="A46" s="143" t="s">
        <v>621</v>
      </c>
      <c r="B46" s="143" t="s">
        <v>204</v>
      </c>
      <c r="C46" s="147">
        <v>123809</v>
      </c>
      <c r="D46" s="7">
        <v>-2.5865739999999999E-3</v>
      </c>
      <c r="E46" s="10">
        <v>1</v>
      </c>
      <c r="F46" s="144">
        <v>0</v>
      </c>
      <c r="G46" s="47">
        <f t="shared" si="0"/>
        <v>123809</v>
      </c>
      <c r="H46" s="47">
        <f t="shared" si="1"/>
        <v>0</v>
      </c>
      <c r="I46" s="59">
        <v>-8.9788414520267451E-2</v>
      </c>
      <c r="J46" s="23">
        <f t="shared" si="2"/>
        <v>8.7201840520267457E-2</v>
      </c>
      <c r="K46" s="9">
        <v>-1.7165993179862959E-2</v>
      </c>
      <c r="L46" s="63">
        <f t="shared" si="3"/>
        <v>5.1299877808427095</v>
      </c>
      <c r="M46" s="63">
        <f t="shared" si="4"/>
        <v>1.4579419179862959E-2</v>
      </c>
      <c r="N46" s="145"/>
      <c r="O46" s="30"/>
      <c r="P46" s="30" t="s">
        <v>1827</v>
      </c>
      <c r="Q46" s="30" t="s">
        <v>1850</v>
      </c>
      <c r="R46" s="33"/>
      <c r="S46" s="33"/>
      <c r="T46" s="98" t="s">
        <v>1851</v>
      </c>
      <c r="U46" s="53"/>
      <c r="V46" s="53"/>
      <c r="W46" s="33"/>
      <c r="Y46" s="131" t="s">
        <v>1872</v>
      </c>
    </row>
    <row r="47" spans="1:41" ht="18" customHeight="1" x14ac:dyDescent="0.35">
      <c r="A47" s="143" t="s">
        <v>621</v>
      </c>
      <c r="B47" s="143" t="s">
        <v>641</v>
      </c>
      <c r="C47" s="147">
        <v>81446</v>
      </c>
      <c r="D47" s="7">
        <v>-4.8071770000000002E-3</v>
      </c>
      <c r="E47" s="10">
        <v>1</v>
      </c>
      <c r="F47" s="144">
        <v>0</v>
      </c>
      <c r="G47" s="47">
        <f t="shared" si="0"/>
        <v>81446</v>
      </c>
      <c r="H47" s="47">
        <f t="shared" si="1"/>
        <v>0</v>
      </c>
      <c r="I47" s="59">
        <v>-8.9788414520267451E-2</v>
      </c>
      <c r="J47" s="23">
        <f t="shared" si="2"/>
        <v>8.4981237520267455E-2</v>
      </c>
      <c r="K47" s="9">
        <v>-1.7165993179862959E-2</v>
      </c>
      <c r="L47" s="63">
        <f t="shared" si="3"/>
        <v>3.5270511078300255</v>
      </c>
      <c r="M47" s="63">
        <f t="shared" si="4"/>
        <v>1.2358816179862959E-2</v>
      </c>
      <c r="N47" s="145"/>
      <c r="O47" s="30"/>
      <c r="P47" s="33" t="s">
        <v>1834</v>
      </c>
      <c r="Q47" s="33" t="s">
        <v>1828</v>
      </c>
      <c r="R47" s="33" t="s">
        <v>1836</v>
      </c>
      <c r="S47" s="33" t="s">
        <v>1835</v>
      </c>
      <c r="T47" s="53" t="s">
        <v>1828</v>
      </c>
      <c r="U47" s="53" t="s">
        <v>1836</v>
      </c>
      <c r="V47" s="53" t="s">
        <v>1835</v>
      </c>
      <c r="W47" s="33"/>
      <c r="Y47" s="131" t="s">
        <v>1871</v>
      </c>
      <c r="AE47" s="131" t="s">
        <v>1873</v>
      </c>
    </row>
    <row r="48" spans="1:41" ht="18" customHeight="1" x14ac:dyDescent="0.35">
      <c r="A48" s="143" t="s">
        <v>621</v>
      </c>
      <c r="B48" s="143" t="s">
        <v>207</v>
      </c>
      <c r="C48" s="147">
        <v>14066</v>
      </c>
      <c r="D48" s="7">
        <v>-2.0440511000000001E-2</v>
      </c>
      <c r="E48" s="10">
        <v>1</v>
      </c>
      <c r="F48" s="144">
        <v>0</v>
      </c>
      <c r="G48" s="47">
        <f t="shared" si="0"/>
        <v>14066</v>
      </c>
      <c r="H48" s="47">
        <f t="shared" si="1"/>
        <v>0</v>
      </c>
      <c r="I48" s="59">
        <v>-8.9788414520267451E-2</v>
      </c>
      <c r="J48" s="23">
        <f t="shared" si="2"/>
        <v>6.9347903520267457E-2</v>
      </c>
      <c r="K48" s="9">
        <v>-1.7165993179862959E-2</v>
      </c>
      <c r="L48" s="63">
        <f t="shared" si="3"/>
        <v>-0.38835836566310861</v>
      </c>
      <c r="M48" s="63">
        <f t="shared" si="4"/>
        <v>-3.2745178201370427E-3</v>
      </c>
      <c r="N48" s="145"/>
      <c r="O48" s="30" t="str" cm="1">
        <f t="array" ref="O48:O49">TRANSPOSE(E5:F5)</f>
        <v>Intercept</v>
      </c>
      <c r="P48" s="39" cm="1">
        <f t="array" ref="P48:P49">MMULT(_xlfn.ANCHORARRAY(P65),_xlfn.ANCHORARRAY(P77))</f>
        <v>-8.9788414520267451E-2</v>
      </c>
      <c r="Q48" s="99" cm="1">
        <f t="array" ref="Q48">$P$38*SQRT(INDEX(_xlfn.ANCHORARRAY(P$65),O65,O65))</f>
        <v>1.5387293442458655E-3</v>
      </c>
      <c r="R48" s="40">
        <f t="shared" ref="R48:R49" si="9">P48/Q48</f>
        <v>-58.352311831859517</v>
      </c>
      <c r="S48" s="35">
        <f>_xlfn.T.DIST.2T(ABS(R48),$P$39)</f>
        <v>0</v>
      </c>
      <c r="T48" s="88" cm="1">
        <f t="array" ref="T48">SQRT(INDEX(_xlfn.ANCHORARRAY(P$118),O118,O118))</f>
        <v>1.545283961374176E-3</v>
      </c>
      <c r="U48" s="89">
        <f>P48/T48</f>
        <v>-58.104799353784294</v>
      </c>
      <c r="V48" s="90">
        <f>_xlfn.T.DIST.2T(ABS(U48),$P$39)</f>
        <v>0</v>
      </c>
      <c r="W48" s="34"/>
      <c r="Y48" s="131" t="s">
        <v>1876</v>
      </c>
      <c r="AE48" s="131" t="s">
        <v>1878</v>
      </c>
    </row>
    <row r="49" spans="1:31" ht="18" customHeight="1" x14ac:dyDescent="0.35">
      <c r="A49" s="143" t="s">
        <v>621</v>
      </c>
      <c r="B49" s="143" t="s">
        <v>209</v>
      </c>
      <c r="C49" s="147">
        <v>19495</v>
      </c>
      <c r="D49" s="7">
        <v>-4.9459840999999997E-2</v>
      </c>
      <c r="E49" s="10">
        <v>1</v>
      </c>
      <c r="F49" s="144">
        <v>0</v>
      </c>
      <c r="G49" s="47">
        <f t="shared" si="0"/>
        <v>19495</v>
      </c>
      <c r="H49" s="47">
        <f t="shared" si="1"/>
        <v>0</v>
      </c>
      <c r="I49" s="59">
        <v>-8.9788414520267451E-2</v>
      </c>
      <c r="J49" s="23">
        <f t="shared" si="2"/>
        <v>4.0328573520267454E-2</v>
      </c>
      <c r="K49" s="9">
        <v>-1.7165993179862959E-2</v>
      </c>
      <c r="L49" s="63">
        <f t="shared" si="3"/>
        <v>-4.509012239288464</v>
      </c>
      <c r="M49" s="63">
        <f t="shared" si="4"/>
        <v>-3.2293847820137042E-2</v>
      </c>
      <c r="N49" s="145"/>
      <c r="O49" s="30" t="str">
        <v>Dominion</v>
      </c>
      <c r="P49" s="39">
        <v>2.5496739330008636E-2</v>
      </c>
      <c r="Q49" s="34" cm="1">
        <f t="array" ref="Q49">$P$38*SQRT(INDEX(_xlfn.ANCHORARRAY(P$65),O66,O66))</f>
        <v>3.3153506680537632E-3</v>
      </c>
      <c r="R49" s="40">
        <f t="shared" si="9"/>
        <v>7.6905105621832126</v>
      </c>
      <c r="S49" s="35">
        <f t="shared" ref="S49" si="10">_xlfn.T.DIST.2T(ABS(R49),$P$39)</f>
        <v>1.9636185122709082E-14</v>
      </c>
      <c r="T49" s="88" cm="1">
        <f t="array" ref="T49">SQRT(INDEX(_xlfn.ANCHORARRAY(P$118),O119,O119))</f>
        <v>3.27373446871804E-3</v>
      </c>
      <c r="U49" s="89">
        <f t="shared" ref="U49" si="11">P49/T49</f>
        <v>7.7882734759465357</v>
      </c>
      <c r="V49" s="90">
        <f>_xlfn.T.DIST.2T(ABS(U49),$P$39)</f>
        <v>9.2379821931569526E-15</v>
      </c>
      <c r="W49" s="34"/>
      <c r="Y49" s="131" t="s">
        <v>1877</v>
      </c>
      <c r="AE49" s="131" t="s">
        <v>1879</v>
      </c>
    </row>
    <row r="50" spans="1:31" ht="18" customHeight="1" x14ac:dyDescent="0.35">
      <c r="A50" s="143" t="s">
        <v>621</v>
      </c>
      <c r="B50" s="143" t="s">
        <v>115</v>
      </c>
      <c r="C50" s="147">
        <v>341148</v>
      </c>
      <c r="D50" s="7">
        <v>3.4855041000000003E-2</v>
      </c>
      <c r="E50" s="10">
        <v>1</v>
      </c>
      <c r="F50" s="144">
        <v>0</v>
      </c>
      <c r="G50" s="47">
        <f t="shared" si="0"/>
        <v>341148</v>
      </c>
      <c r="H50" s="47">
        <f t="shared" si="1"/>
        <v>0</v>
      </c>
      <c r="I50" s="59">
        <v>-8.9788414520267451E-2</v>
      </c>
      <c r="J50" s="23">
        <f t="shared" si="2"/>
        <v>0.12464345552026745</v>
      </c>
      <c r="K50" s="9">
        <v>-1.7165993179862959E-2</v>
      </c>
      <c r="L50" s="63">
        <f t="shared" si="3"/>
        <v>30.38438123196126</v>
      </c>
      <c r="M50" s="63">
        <f t="shared" si="4"/>
        <v>5.2021034179862966E-2</v>
      </c>
      <c r="N50" s="145"/>
      <c r="O50" s="115"/>
      <c r="P50" s="140"/>
      <c r="Q50" s="120"/>
      <c r="R50" s="129"/>
      <c r="S50" s="122"/>
      <c r="T50" s="118"/>
      <c r="U50" s="141"/>
      <c r="V50" s="122"/>
      <c r="W50" s="120"/>
    </row>
    <row r="51" spans="1:31" ht="18" customHeight="1" x14ac:dyDescent="0.35">
      <c r="A51" s="143" t="s">
        <v>621</v>
      </c>
      <c r="B51" s="143" t="s">
        <v>642</v>
      </c>
      <c r="C51" s="147">
        <v>22273</v>
      </c>
      <c r="D51" s="7">
        <v>-1.1222698999999999E-2</v>
      </c>
      <c r="E51" s="10">
        <v>1</v>
      </c>
      <c r="F51" s="144">
        <v>0</v>
      </c>
      <c r="G51" s="47">
        <f t="shared" si="0"/>
        <v>22273</v>
      </c>
      <c r="H51" s="47">
        <f t="shared" si="1"/>
        <v>0</v>
      </c>
      <c r="I51" s="59">
        <v>-8.9788414520267451E-2</v>
      </c>
      <c r="J51" s="23">
        <f t="shared" si="2"/>
        <v>7.8565715520267448E-2</v>
      </c>
      <c r="K51" s="9">
        <v>-1.7165993179862959E-2</v>
      </c>
      <c r="L51" s="63">
        <f t="shared" si="3"/>
        <v>0.88698563413565823</v>
      </c>
      <c r="M51" s="63">
        <f t="shared" si="4"/>
        <v>5.9432941798629596E-3</v>
      </c>
      <c r="N51" s="145"/>
      <c r="O51" s="115"/>
      <c r="P51" s="140"/>
      <c r="Q51" s="120"/>
      <c r="R51" s="129"/>
      <c r="S51" s="122"/>
      <c r="T51" s="118"/>
      <c r="U51" s="141"/>
      <c r="V51" s="122"/>
      <c r="W51" s="120"/>
    </row>
    <row r="52" spans="1:31" ht="18" customHeight="1" x14ac:dyDescent="0.35">
      <c r="A52" s="143" t="s">
        <v>621</v>
      </c>
      <c r="B52" s="143" t="s">
        <v>210</v>
      </c>
      <c r="C52" s="147">
        <v>25804</v>
      </c>
      <c r="D52" s="7">
        <v>-0.107200291</v>
      </c>
      <c r="E52" s="10">
        <v>1</v>
      </c>
      <c r="F52" s="144">
        <v>0</v>
      </c>
      <c r="G52" s="47">
        <f t="shared" si="0"/>
        <v>25804</v>
      </c>
      <c r="H52" s="47">
        <f t="shared" si="1"/>
        <v>0</v>
      </c>
      <c r="I52" s="59">
        <v>-8.9788414520267451E-2</v>
      </c>
      <c r="J52" s="23">
        <f t="shared" si="2"/>
        <v>-1.7411876479732552E-2</v>
      </c>
      <c r="K52" s="9">
        <v>-1.7165993179862959E-2</v>
      </c>
      <c r="L52" s="63">
        <f t="shared" si="3"/>
        <v>-14.46277062410368</v>
      </c>
      <c r="M52" s="63">
        <f t="shared" si="4"/>
        <v>-9.0034297820137041E-2</v>
      </c>
      <c r="N52" s="145"/>
      <c r="O52" s="115"/>
      <c r="P52" s="140"/>
      <c r="Q52" s="120"/>
      <c r="R52" s="129"/>
      <c r="S52" s="122"/>
      <c r="T52" s="118"/>
      <c r="U52" s="141"/>
      <c r="V52" s="122"/>
      <c r="W52" s="120"/>
    </row>
    <row r="53" spans="1:31" ht="18" customHeight="1" x14ac:dyDescent="0.35">
      <c r="A53" s="143" t="s">
        <v>621</v>
      </c>
      <c r="B53" s="143" t="s">
        <v>591</v>
      </c>
      <c r="C53" s="147">
        <v>71899</v>
      </c>
      <c r="D53" s="7">
        <v>-6.2939549999999997E-2</v>
      </c>
      <c r="E53" s="10">
        <v>1</v>
      </c>
      <c r="F53" s="144">
        <v>0</v>
      </c>
      <c r="G53" s="47">
        <f t="shared" si="0"/>
        <v>71899</v>
      </c>
      <c r="H53" s="47">
        <f t="shared" si="1"/>
        <v>0</v>
      </c>
      <c r="I53" s="59">
        <v>-8.9788414520267451E-2</v>
      </c>
      <c r="J53" s="23">
        <f t="shared" si="2"/>
        <v>2.6848864520267454E-2</v>
      </c>
      <c r="K53" s="9">
        <v>-1.7165993179862959E-2</v>
      </c>
      <c r="L53" s="63">
        <f t="shared" si="3"/>
        <v>-12.273716438661681</v>
      </c>
      <c r="M53" s="63">
        <f t="shared" si="4"/>
        <v>-4.5773556820137035E-2</v>
      </c>
      <c r="N53" s="145"/>
      <c r="O53" s="115"/>
      <c r="P53" s="140"/>
      <c r="Q53" s="120"/>
      <c r="R53" s="129"/>
      <c r="S53" s="122"/>
      <c r="T53" s="118"/>
      <c r="U53" s="141"/>
      <c r="V53" s="122"/>
      <c r="W53" s="120"/>
    </row>
    <row r="54" spans="1:31" ht="18" customHeight="1" x14ac:dyDescent="0.35">
      <c r="A54" s="143" t="s">
        <v>621</v>
      </c>
      <c r="B54" s="143" t="s">
        <v>643</v>
      </c>
      <c r="C54" s="147">
        <v>360947</v>
      </c>
      <c r="D54" s="7">
        <v>-1.6208001999999999E-2</v>
      </c>
      <c r="E54" s="10">
        <v>1</v>
      </c>
      <c r="F54" s="144">
        <v>0</v>
      </c>
      <c r="G54" s="47">
        <f t="shared" si="0"/>
        <v>360947</v>
      </c>
      <c r="H54" s="47">
        <f t="shared" si="1"/>
        <v>0</v>
      </c>
      <c r="I54" s="59">
        <v>-8.9788414520267451E-2</v>
      </c>
      <c r="J54" s="23">
        <f t="shared" si="2"/>
        <v>7.3580412520267452E-2</v>
      </c>
      <c r="K54" s="9">
        <v>-1.7165993179862959E-2</v>
      </c>
      <c r="L54" s="63">
        <f t="shared" si="3"/>
        <v>0.57555022609207573</v>
      </c>
      <c r="M54" s="63">
        <f t="shared" si="4"/>
        <v>9.5799117986295965E-4</v>
      </c>
      <c r="N54" s="145"/>
      <c r="O54" s="131"/>
      <c r="P54" s="131"/>
      <c r="Q54" s="131"/>
      <c r="R54" s="131"/>
      <c r="S54" s="131"/>
      <c r="T54" s="131"/>
      <c r="U54" s="131"/>
      <c r="V54" s="131"/>
      <c r="W54" s="131"/>
    </row>
    <row r="55" spans="1:31" ht="18" customHeight="1" x14ac:dyDescent="0.35">
      <c r="A55" s="143" t="s">
        <v>621</v>
      </c>
      <c r="B55" s="143" t="s">
        <v>116</v>
      </c>
      <c r="C55" s="147">
        <v>21802</v>
      </c>
      <c r="D55" s="7">
        <v>-2.8456979E-2</v>
      </c>
      <c r="E55" s="10">
        <v>1</v>
      </c>
      <c r="F55" s="144">
        <v>0</v>
      </c>
      <c r="G55" s="47">
        <f t="shared" si="0"/>
        <v>21802</v>
      </c>
      <c r="H55" s="47">
        <f t="shared" si="1"/>
        <v>0</v>
      </c>
      <c r="I55" s="59">
        <v>-8.9788414520267451E-2</v>
      </c>
      <c r="J55" s="23">
        <f t="shared" si="2"/>
        <v>6.1331435520267451E-2</v>
      </c>
      <c r="K55" s="9">
        <v>-1.7165993179862959E-2</v>
      </c>
      <c r="L55" s="63">
        <f t="shared" si="3"/>
        <v>-1.6671705485508255</v>
      </c>
      <c r="M55" s="63">
        <f t="shared" si="4"/>
        <v>-1.1290985820137042E-2</v>
      </c>
      <c r="N55" s="145"/>
      <c r="O55" s="131"/>
      <c r="P55" s="131"/>
      <c r="Q55" s="131"/>
      <c r="R55" s="131"/>
      <c r="S55" s="131"/>
      <c r="T55" s="131"/>
      <c r="U55" s="131"/>
      <c r="V55" s="131"/>
      <c r="W55" s="131"/>
    </row>
    <row r="56" spans="1:31" ht="18" customHeight="1" x14ac:dyDescent="0.35">
      <c r="A56" s="143" t="s">
        <v>621</v>
      </c>
      <c r="B56" s="143" t="s">
        <v>216</v>
      </c>
      <c r="C56" s="147">
        <v>202037</v>
      </c>
      <c r="D56" s="7">
        <v>6.2916112999999996E-2</v>
      </c>
      <c r="E56" s="10">
        <v>1</v>
      </c>
      <c r="F56" s="144">
        <v>0</v>
      </c>
      <c r="G56" s="47">
        <f t="shared" si="0"/>
        <v>202037</v>
      </c>
      <c r="H56" s="47">
        <f t="shared" si="1"/>
        <v>0</v>
      </c>
      <c r="I56" s="59">
        <v>-8.9788414520267451E-2</v>
      </c>
      <c r="J56" s="23">
        <f t="shared" si="2"/>
        <v>0.15270452752026745</v>
      </c>
      <c r="K56" s="9">
        <v>-1.7165993179862959E-2</v>
      </c>
      <c r="L56" s="63">
        <f t="shared" si="3"/>
        <v>35.995726410492011</v>
      </c>
      <c r="M56" s="63">
        <f t="shared" si="4"/>
        <v>8.0082106179862958E-2</v>
      </c>
      <c r="N56" s="145"/>
      <c r="O56" s="131"/>
      <c r="P56" s="96"/>
      <c r="T56" s="131"/>
      <c r="U56" s="131"/>
      <c r="V56" s="131"/>
      <c r="W56" s="131"/>
    </row>
    <row r="57" spans="1:31" ht="18" customHeight="1" x14ac:dyDescent="0.35">
      <c r="A57" s="143" t="s">
        <v>621</v>
      </c>
      <c r="B57" s="143" t="s">
        <v>86</v>
      </c>
      <c r="C57" s="147">
        <v>102807</v>
      </c>
      <c r="D57" s="7">
        <v>-2.8227109E-2</v>
      </c>
      <c r="E57" s="10">
        <v>1</v>
      </c>
      <c r="F57" s="144">
        <v>0</v>
      </c>
      <c r="G57" s="47">
        <f t="shared" si="0"/>
        <v>102807</v>
      </c>
      <c r="H57" s="47">
        <f t="shared" si="1"/>
        <v>0</v>
      </c>
      <c r="I57" s="59">
        <v>-8.9788414520267451E-2</v>
      </c>
      <c r="J57" s="23">
        <f t="shared" si="2"/>
        <v>6.1561305520267451E-2</v>
      </c>
      <c r="K57" s="9">
        <v>-1.7165993179862959E-2</v>
      </c>
      <c r="L57" s="63">
        <f t="shared" si="3"/>
        <v>-3.5465842651138377</v>
      </c>
      <c r="M57" s="63">
        <f t="shared" si="4"/>
        <v>-1.1061115820137041E-2</v>
      </c>
      <c r="N57" s="145"/>
      <c r="O57" s="116"/>
      <c r="P57" s="120"/>
      <c r="Q57" s="121"/>
      <c r="R57" s="122"/>
      <c r="S57" s="123"/>
      <c r="T57" s="119"/>
      <c r="U57" s="119"/>
      <c r="V57" s="119"/>
      <c r="W57" s="119"/>
    </row>
    <row r="58" spans="1:31" ht="18" customHeight="1" x14ac:dyDescent="0.35">
      <c r="A58" s="143" t="s">
        <v>621</v>
      </c>
      <c r="B58" s="143" t="s">
        <v>483</v>
      </c>
      <c r="C58" s="147">
        <v>11335</v>
      </c>
      <c r="D58" s="7">
        <v>1.6081501000000002E-2</v>
      </c>
      <c r="E58" s="10">
        <v>1</v>
      </c>
      <c r="F58" s="144">
        <v>0</v>
      </c>
      <c r="G58" s="47">
        <f t="shared" si="0"/>
        <v>11335</v>
      </c>
      <c r="H58" s="47">
        <f t="shared" si="1"/>
        <v>0</v>
      </c>
      <c r="I58" s="59">
        <v>-8.9788414520267451E-2</v>
      </c>
      <c r="J58" s="23">
        <f t="shared" si="2"/>
        <v>0.10586991552026745</v>
      </c>
      <c r="K58" s="9">
        <v>-1.7165993179862959E-2</v>
      </c>
      <c r="L58" s="63">
        <f t="shared" si="3"/>
        <v>3.5397262857226184</v>
      </c>
      <c r="M58" s="63">
        <f t="shared" si="4"/>
        <v>3.324749417986296E-2</v>
      </c>
      <c r="N58" s="145"/>
      <c r="O58" s="115"/>
      <c r="P58" s="120"/>
      <c r="Q58" s="124"/>
      <c r="R58" s="117"/>
      <c r="S58" s="123"/>
      <c r="T58" s="119"/>
      <c r="U58" s="119"/>
      <c r="V58" s="119"/>
      <c r="W58" s="119"/>
    </row>
    <row r="59" spans="1:31" ht="18" customHeight="1" x14ac:dyDescent="0.35">
      <c r="A59" s="143" t="s">
        <v>621</v>
      </c>
      <c r="B59" s="143" t="s">
        <v>224</v>
      </c>
      <c r="C59" s="147">
        <v>19644</v>
      </c>
      <c r="D59" s="7">
        <v>-3.9856040000000002E-2</v>
      </c>
      <c r="E59" s="10">
        <v>1</v>
      </c>
      <c r="F59" s="144">
        <v>0</v>
      </c>
      <c r="G59" s="47">
        <f t="shared" si="0"/>
        <v>19644</v>
      </c>
      <c r="H59" s="47">
        <f t="shared" si="1"/>
        <v>0</v>
      </c>
      <c r="I59" s="59">
        <v>-8.9788414520267451E-2</v>
      </c>
      <c r="J59" s="23">
        <f t="shared" si="2"/>
        <v>4.9932374520267449E-2</v>
      </c>
      <c r="K59" s="9">
        <v>-1.7165993179862959E-2</v>
      </c>
      <c r="L59" s="63">
        <f t="shared" si="3"/>
        <v>-3.1801701347580473</v>
      </c>
      <c r="M59" s="63">
        <f t="shared" si="4"/>
        <v>-2.2690046820137044E-2</v>
      </c>
      <c r="N59" s="145"/>
      <c r="O59" s="115"/>
      <c r="P59" s="120"/>
      <c r="Q59" s="120"/>
      <c r="R59" s="17"/>
      <c r="S59" s="123"/>
      <c r="T59" s="125"/>
      <c r="U59" s="125"/>
      <c r="V59" s="125"/>
      <c r="W59" s="125"/>
    </row>
    <row r="60" spans="1:31" ht="18" customHeight="1" x14ac:dyDescent="0.35">
      <c r="A60" s="143" t="s">
        <v>621</v>
      </c>
      <c r="B60" s="143" t="s">
        <v>226</v>
      </c>
      <c r="C60" s="147">
        <v>27561</v>
      </c>
      <c r="D60" s="7">
        <v>-1.1419004999999999E-2</v>
      </c>
      <c r="E60" s="10">
        <v>1</v>
      </c>
      <c r="F60" s="144">
        <v>0</v>
      </c>
      <c r="G60" s="47">
        <f t="shared" si="0"/>
        <v>27561</v>
      </c>
      <c r="H60" s="47">
        <f t="shared" si="1"/>
        <v>0</v>
      </c>
      <c r="I60" s="59">
        <v>-8.9788414520267451E-2</v>
      </c>
      <c r="J60" s="23">
        <f t="shared" si="2"/>
        <v>7.8369409520267455E-2</v>
      </c>
      <c r="K60" s="9">
        <v>-1.7165993179862959E-2</v>
      </c>
      <c r="L60" s="63">
        <f t="shared" si="3"/>
        <v>0.95408658495826992</v>
      </c>
      <c r="M60" s="63">
        <f t="shared" si="4"/>
        <v>5.7469881798629593E-3</v>
      </c>
      <c r="N60" s="145"/>
      <c r="O60" s="116"/>
      <c r="P60" s="124"/>
      <c r="Q60" s="126"/>
      <c r="R60" s="117"/>
      <c r="S60" s="127"/>
      <c r="T60" s="119"/>
      <c r="U60" s="119"/>
      <c r="V60" s="119"/>
      <c r="W60" s="119"/>
    </row>
    <row r="61" spans="1:31" ht="18" customHeight="1" x14ac:dyDescent="0.35">
      <c r="A61" s="143" t="s">
        <v>621</v>
      </c>
      <c r="B61" s="143" t="s">
        <v>231</v>
      </c>
      <c r="C61" s="147">
        <v>21001</v>
      </c>
      <c r="D61" s="7">
        <v>-9.4546245000000001E-2</v>
      </c>
      <c r="E61" s="10">
        <v>1</v>
      </c>
      <c r="F61" s="144">
        <v>0</v>
      </c>
      <c r="G61" s="47">
        <f t="shared" si="0"/>
        <v>21001</v>
      </c>
      <c r="H61" s="47">
        <f t="shared" si="1"/>
        <v>0</v>
      </c>
      <c r="I61" s="59">
        <v>-8.9788414520267451E-2</v>
      </c>
      <c r="J61" s="23">
        <f t="shared" si="2"/>
        <v>-4.7578304797325499E-3</v>
      </c>
      <c r="K61" s="9">
        <v>-1.7165993179862959E-2</v>
      </c>
      <c r="L61" s="63">
        <f t="shared" si="3"/>
        <v>-11.213730802461596</v>
      </c>
      <c r="M61" s="63">
        <f t="shared" si="4"/>
        <v>-7.7380251820137039E-2</v>
      </c>
      <c r="N61" s="145"/>
      <c r="O61" s="115"/>
      <c r="P61" s="117"/>
      <c r="Q61" s="124"/>
      <c r="R61" s="17"/>
      <c r="S61" s="117"/>
      <c r="T61" s="119"/>
      <c r="U61" s="119"/>
      <c r="V61" s="119"/>
      <c r="W61" s="119"/>
    </row>
    <row r="62" spans="1:31" ht="18" customHeight="1" x14ac:dyDescent="0.35">
      <c r="A62" s="143" t="s">
        <v>621</v>
      </c>
      <c r="B62" s="143" t="s">
        <v>512</v>
      </c>
      <c r="C62" s="147">
        <v>39882</v>
      </c>
      <c r="D62" s="7">
        <v>-4.3871259999999999E-3</v>
      </c>
      <c r="E62" s="10">
        <v>1</v>
      </c>
      <c r="F62" s="144">
        <v>0</v>
      </c>
      <c r="G62" s="47">
        <f t="shared" si="0"/>
        <v>39882</v>
      </c>
      <c r="H62" s="47">
        <f t="shared" si="1"/>
        <v>0</v>
      </c>
      <c r="I62" s="59">
        <v>-8.9788414520267451E-2</v>
      </c>
      <c r="J62" s="23">
        <f t="shared" si="2"/>
        <v>8.5401288520267446E-2</v>
      </c>
      <c r="K62" s="9">
        <v>-1.7165993179862959E-2</v>
      </c>
      <c r="L62" s="63">
        <f t="shared" si="3"/>
        <v>2.5520008858438668</v>
      </c>
      <c r="M62" s="63">
        <f t="shared" si="4"/>
        <v>1.2778867179862959E-2</v>
      </c>
      <c r="N62" s="145"/>
      <c r="O62" s="115"/>
      <c r="P62" s="117"/>
      <c r="Q62" s="117"/>
      <c r="R62" s="117"/>
      <c r="S62" s="117"/>
      <c r="T62" s="119"/>
      <c r="U62" s="119"/>
      <c r="V62" s="119"/>
      <c r="W62" s="119"/>
    </row>
    <row r="63" spans="1:31" ht="18" customHeight="1" x14ac:dyDescent="0.35">
      <c r="A63" s="143" t="s">
        <v>621</v>
      </c>
      <c r="B63" s="143" t="s">
        <v>645</v>
      </c>
      <c r="C63" s="147">
        <v>202653</v>
      </c>
      <c r="D63" s="7">
        <v>6.4518908E-2</v>
      </c>
      <c r="E63" s="10">
        <v>1</v>
      </c>
      <c r="F63" s="144">
        <v>0</v>
      </c>
      <c r="G63" s="47">
        <f t="shared" si="0"/>
        <v>202653</v>
      </c>
      <c r="H63" s="47">
        <f t="shared" si="1"/>
        <v>0</v>
      </c>
      <c r="I63" s="59">
        <v>-8.9788414520267451E-2</v>
      </c>
      <c r="J63" s="23">
        <f t="shared" si="2"/>
        <v>0.15430732252026746</v>
      </c>
      <c r="K63" s="9">
        <v>-1.7165993179862959E-2</v>
      </c>
      <c r="L63" s="63">
        <f t="shared" si="3"/>
        <v>36.772089342136411</v>
      </c>
      <c r="M63" s="63">
        <f t="shared" si="4"/>
        <v>8.1684901179862962E-2</v>
      </c>
      <c r="N63" s="145"/>
      <c r="O63" s="115"/>
      <c r="P63" s="117"/>
      <c r="Q63" s="117"/>
      <c r="R63" s="117"/>
      <c r="S63" s="117"/>
      <c r="T63" s="119"/>
      <c r="U63" s="119"/>
      <c r="V63" s="119"/>
      <c r="W63" s="119"/>
    </row>
    <row r="64" spans="1:31" ht="18" customHeight="1" x14ac:dyDescent="0.35">
      <c r="A64" s="143" t="s">
        <v>621</v>
      </c>
      <c r="B64" s="143" t="s">
        <v>644</v>
      </c>
      <c r="C64" s="147">
        <v>77650</v>
      </c>
      <c r="D64" s="7">
        <v>-4.1668260000000002E-3</v>
      </c>
      <c r="E64" s="10">
        <v>1</v>
      </c>
      <c r="F64" s="144">
        <v>0</v>
      </c>
      <c r="G64" s="47">
        <f t="shared" si="0"/>
        <v>77650</v>
      </c>
      <c r="H64" s="47">
        <f t="shared" si="1"/>
        <v>0</v>
      </c>
      <c r="I64" s="59">
        <v>-8.9788414520267451E-2</v>
      </c>
      <c r="J64" s="23">
        <f t="shared" si="2"/>
        <v>8.5621588520267453E-2</v>
      </c>
      <c r="K64" s="9">
        <v>-1.7165993179862959E-2</v>
      </c>
      <c r="L64" s="63">
        <f t="shared" si="3"/>
        <v>3.6223153746302299</v>
      </c>
      <c r="M64" s="63">
        <f t="shared" si="4"/>
        <v>1.2999167179862959E-2</v>
      </c>
      <c r="N64" s="145"/>
      <c r="O64" s="52" t="s">
        <v>1825</v>
      </c>
      <c r="P64" s="53"/>
      <c r="Q64" s="53"/>
      <c r="R64" s="53"/>
      <c r="S64" s="53"/>
      <c r="T64" s="54"/>
      <c r="U64" s="54"/>
      <c r="V64" s="54"/>
      <c r="W64" s="54"/>
    </row>
    <row r="65" spans="1:23" ht="18" customHeight="1" x14ac:dyDescent="0.35">
      <c r="A65" s="143" t="s">
        <v>621</v>
      </c>
      <c r="B65" s="143" t="s">
        <v>240</v>
      </c>
      <c r="C65" s="147">
        <v>13241</v>
      </c>
      <c r="D65" s="7">
        <v>-8.3812669999999995E-3</v>
      </c>
      <c r="E65" s="10">
        <v>1</v>
      </c>
      <c r="F65" s="144">
        <v>0</v>
      </c>
      <c r="G65" s="47">
        <f t="shared" si="0"/>
        <v>13241</v>
      </c>
      <c r="H65" s="47">
        <f t="shared" si="1"/>
        <v>0</v>
      </c>
      <c r="I65" s="59">
        <v>-8.9788414520267451E-2</v>
      </c>
      <c r="J65" s="23">
        <f t="shared" si="2"/>
        <v>8.1407147520267453E-2</v>
      </c>
      <c r="K65" s="9">
        <v>-1.7165993179862959E-2</v>
      </c>
      <c r="L65" s="63">
        <f t="shared" si="3"/>
        <v>1.0108544373471888</v>
      </c>
      <c r="M65" s="63">
        <f t="shared" si="4"/>
        <v>8.7847261798629592E-3</v>
      </c>
      <c r="N65" s="145"/>
      <c r="O65" s="52">
        <v>1</v>
      </c>
      <c r="P65" s="53" cm="1">
        <f t="array" ref="P65:Q66">MINVERSE(MMULT(TRANSPOSE(E6:F3055),E6:F3055))</f>
        <v>4.1788549937317172E-4</v>
      </c>
      <c r="Q65" s="53">
        <v>-4.1788549937317172E-4</v>
      </c>
      <c r="R65" s="53"/>
      <c r="S65" s="53"/>
      <c r="T65" s="53"/>
      <c r="U65" s="53"/>
      <c r="V65" s="53"/>
      <c r="W65" s="53"/>
    </row>
    <row r="66" spans="1:23" ht="18" customHeight="1" x14ac:dyDescent="0.35">
      <c r="A66" s="143" t="s">
        <v>621</v>
      </c>
      <c r="B66" s="143" t="s">
        <v>646</v>
      </c>
      <c r="C66" s="147">
        <v>69264</v>
      </c>
      <c r="D66" s="7">
        <v>-3.5154891000000001E-2</v>
      </c>
      <c r="E66" s="10">
        <v>1</v>
      </c>
      <c r="F66" s="144">
        <v>0</v>
      </c>
      <c r="G66" s="47">
        <f t="shared" si="0"/>
        <v>69264</v>
      </c>
      <c r="H66" s="47">
        <f t="shared" si="1"/>
        <v>0</v>
      </c>
      <c r="I66" s="59">
        <v>-8.9788414520267451E-2</v>
      </c>
      <c r="J66" s="23">
        <f t="shared" si="2"/>
        <v>5.463352352026745E-2</v>
      </c>
      <c r="K66" s="9">
        <v>-1.7165993179862959E-2</v>
      </c>
      <c r="L66" s="63">
        <f t="shared" si="3"/>
        <v>-4.7343279573211499</v>
      </c>
      <c r="M66" s="63">
        <f t="shared" si="4"/>
        <v>-1.7988897820137042E-2</v>
      </c>
      <c r="N66" s="145"/>
      <c r="O66" s="52">
        <f>O65+1</f>
        <v>2</v>
      </c>
      <c r="P66" s="53">
        <v>-4.1788549937317172E-4</v>
      </c>
      <c r="Q66" s="53">
        <v>1.9399555145938718E-3</v>
      </c>
      <c r="R66" s="53"/>
      <c r="S66" s="53"/>
      <c r="T66" s="53"/>
      <c r="U66" s="53"/>
      <c r="V66" s="53"/>
      <c r="W66" s="53"/>
    </row>
    <row r="67" spans="1:23" ht="18" customHeight="1" x14ac:dyDescent="0.35">
      <c r="A67" s="143" t="s">
        <v>621</v>
      </c>
      <c r="B67" s="143" t="s">
        <v>647</v>
      </c>
      <c r="C67" s="147">
        <v>40001</v>
      </c>
      <c r="D67" s="7">
        <v>-3.4741939999999999E-2</v>
      </c>
      <c r="E67" s="10">
        <v>1</v>
      </c>
      <c r="F67" s="144">
        <v>0</v>
      </c>
      <c r="G67" s="47">
        <f t="shared" si="0"/>
        <v>40001</v>
      </c>
      <c r="H67" s="47">
        <f t="shared" si="1"/>
        <v>0</v>
      </c>
      <c r="I67" s="59">
        <v>-8.9788414520267451E-2</v>
      </c>
      <c r="J67" s="23">
        <f t="shared" si="2"/>
        <v>5.5046474520267452E-2</v>
      </c>
      <c r="K67" s="9">
        <v>-1.7165993179862959E-2</v>
      </c>
      <c r="L67" s="63">
        <f t="shared" si="3"/>
        <v>-3.5152333036198375</v>
      </c>
      <c r="M67" s="63">
        <f t="shared" si="4"/>
        <v>-1.757594682013704E-2</v>
      </c>
      <c r="N67" s="145"/>
      <c r="O67" s="52">
        <f t="shared" ref="O67:O69" si="12">O66+1</f>
        <v>3</v>
      </c>
      <c r="P67" s="53"/>
      <c r="Q67" s="53"/>
      <c r="R67" s="53"/>
      <c r="S67" s="53"/>
      <c r="T67" s="53"/>
      <c r="U67" s="53"/>
      <c r="V67" s="53"/>
      <c r="W67" s="53"/>
    </row>
    <row r="68" spans="1:23" ht="18" customHeight="1" x14ac:dyDescent="0.35">
      <c r="A68" s="143" t="s">
        <v>621</v>
      </c>
      <c r="B68" s="143" t="s">
        <v>648</v>
      </c>
      <c r="C68" s="147">
        <v>167083</v>
      </c>
      <c r="D68" s="7">
        <v>5.5083529999999997E-3</v>
      </c>
      <c r="E68" s="10">
        <v>1</v>
      </c>
      <c r="F68" s="144">
        <v>0</v>
      </c>
      <c r="G68" s="47">
        <f t="shared" si="0"/>
        <v>167083</v>
      </c>
      <c r="H68" s="47">
        <f t="shared" si="1"/>
        <v>0</v>
      </c>
      <c r="I68" s="59">
        <v>-8.9788414520267451E-2</v>
      </c>
      <c r="J68" s="23">
        <f t="shared" si="2"/>
        <v>9.5296767520267445E-2</v>
      </c>
      <c r="K68" s="9">
        <v>-1.7165993179862959E-2</v>
      </c>
      <c r="L68" s="63">
        <f t="shared" si="3"/>
        <v>9.2683175511077085</v>
      </c>
      <c r="M68" s="63">
        <f t="shared" si="4"/>
        <v>2.2674346179862959E-2</v>
      </c>
      <c r="N68" s="145"/>
      <c r="O68" s="52">
        <f t="shared" si="12"/>
        <v>4</v>
      </c>
      <c r="P68" s="53"/>
      <c r="Q68" s="53"/>
      <c r="R68" s="53"/>
      <c r="S68" s="53"/>
      <c r="T68" s="53"/>
      <c r="U68" s="53"/>
      <c r="V68" s="53"/>
      <c r="W68" s="53"/>
    </row>
    <row r="69" spans="1:23" ht="18" customHeight="1" x14ac:dyDescent="0.35">
      <c r="A69" s="143" t="s">
        <v>621</v>
      </c>
      <c r="B69" s="143" t="s">
        <v>256</v>
      </c>
      <c r="C69" s="147">
        <v>58978</v>
      </c>
      <c r="D69" s="7">
        <v>-0.106898032</v>
      </c>
      <c r="E69" s="10">
        <v>1</v>
      </c>
      <c r="F69" s="144">
        <v>0</v>
      </c>
      <c r="G69" s="47">
        <f t="shared" si="0"/>
        <v>58978</v>
      </c>
      <c r="H69" s="47">
        <f t="shared" si="1"/>
        <v>0</v>
      </c>
      <c r="I69" s="59">
        <v>-8.9788414520267451E-2</v>
      </c>
      <c r="J69" s="23">
        <f t="shared" si="2"/>
        <v>-1.7109617479732553E-2</v>
      </c>
      <c r="K69" s="9">
        <v>-1.7165993179862959E-2</v>
      </c>
      <c r="L69" s="63">
        <f t="shared" si="3"/>
        <v>-21.791772488829317</v>
      </c>
      <c r="M69" s="63">
        <f t="shared" si="4"/>
        <v>-8.9732038820137042E-2</v>
      </c>
      <c r="N69" s="145"/>
      <c r="O69" s="52">
        <f t="shared" si="12"/>
        <v>5</v>
      </c>
      <c r="P69" s="53"/>
      <c r="Q69" s="53"/>
      <c r="R69" s="53"/>
      <c r="S69" s="53"/>
      <c r="T69" s="53"/>
      <c r="U69" s="53"/>
      <c r="V69" s="53"/>
      <c r="W69" s="53"/>
    </row>
    <row r="70" spans="1:23" ht="18" customHeight="1" x14ac:dyDescent="0.35">
      <c r="A70" s="143" t="s">
        <v>621</v>
      </c>
      <c r="B70" s="143" t="s">
        <v>101</v>
      </c>
      <c r="C70" s="147">
        <v>17543</v>
      </c>
      <c r="D70" s="7">
        <v>-9.5728822000000005E-2</v>
      </c>
      <c r="E70" s="10">
        <v>1</v>
      </c>
      <c r="F70" s="144">
        <v>0</v>
      </c>
      <c r="G70" s="47">
        <f t="shared" ref="G70:G133" si="13">$C70*E70</f>
        <v>17543</v>
      </c>
      <c r="H70" s="47">
        <f t="shared" ref="H70:H133" si="14">$C70*F70</f>
        <v>0</v>
      </c>
      <c r="I70" s="59">
        <v>-8.9788414520267451E-2</v>
      </c>
      <c r="J70" s="23">
        <f t="shared" ref="J70:J133" si="15">D70-I70</f>
        <v>-5.940407479732554E-3</v>
      </c>
      <c r="K70" s="9">
        <v>-1.7165993179862959E-2</v>
      </c>
      <c r="L70" s="63">
        <f t="shared" ref="L70:L133" si="16">-SQRT(C70)*(K70-D70)</f>
        <v>-10.405645935788575</v>
      </c>
      <c r="M70" s="63">
        <f t="shared" ref="M70:M133" si="17">D70-K70</f>
        <v>-7.8562828820137043E-2</v>
      </c>
      <c r="N70" s="145"/>
      <c r="O70" s="52">
        <v>6</v>
      </c>
      <c r="P70" s="53"/>
      <c r="Q70" s="53"/>
      <c r="R70" s="53"/>
      <c r="S70" s="53"/>
      <c r="T70" s="53"/>
      <c r="U70" s="53"/>
      <c r="V70" s="53"/>
      <c r="W70" s="53"/>
    </row>
    <row r="71" spans="1:23" ht="18" customHeight="1" x14ac:dyDescent="0.35">
      <c r="A71" s="143" t="s">
        <v>621</v>
      </c>
      <c r="B71" s="143" t="s">
        <v>265</v>
      </c>
      <c r="C71" s="147">
        <v>12361</v>
      </c>
      <c r="D71" s="7">
        <v>-2.3410081999999999E-2</v>
      </c>
      <c r="E71" s="10">
        <v>1</v>
      </c>
      <c r="F71" s="144">
        <v>0</v>
      </c>
      <c r="G71" s="47">
        <f t="shared" si="13"/>
        <v>12361</v>
      </c>
      <c r="H71" s="47">
        <f t="shared" si="14"/>
        <v>0</v>
      </c>
      <c r="I71" s="59">
        <v>-8.9788414520267451E-2</v>
      </c>
      <c r="J71" s="23">
        <f t="shared" si="15"/>
        <v>6.6378332520267452E-2</v>
      </c>
      <c r="K71" s="9">
        <v>-1.7165993179862959E-2</v>
      </c>
      <c r="L71" s="63">
        <f t="shared" si="16"/>
        <v>-0.69421800843832326</v>
      </c>
      <c r="M71" s="63">
        <f t="shared" si="17"/>
        <v>-6.2440888201370399E-3</v>
      </c>
      <c r="N71" s="145"/>
      <c r="O71" s="128"/>
      <c r="P71" s="129"/>
      <c r="Q71" s="117"/>
      <c r="R71" s="117"/>
      <c r="S71" s="117"/>
      <c r="T71" s="117"/>
      <c r="U71" s="117"/>
      <c r="V71" s="117"/>
      <c r="W71" s="117"/>
    </row>
    <row r="72" spans="1:23" ht="18" customHeight="1" x14ac:dyDescent="0.35">
      <c r="A72" s="143" t="s">
        <v>621</v>
      </c>
      <c r="B72" s="143" t="s">
        <v>649</v>
      </c>
      <c r="C72" s="147">
        <v>21029</v>
      </c>
      <c r="D72" s="7">
        <v>-9.0989068000000006E-2</v>
      </c>
      <c r="E72" s="10">
        <v>1</v>
      </c>
      <c r="F72" s="144">
        <v>0</v>
      </c>
      <c r="G72" s="47">
        <f t="shared" si="13"/>
        <v>21029</v>
      </c>
      <c r="H72" s="47">
        <f t="shared" si="14"/>
        <v>0</v>
      </c>
      <c r="I72" s="59">
        <v>-8.9788414520267451E-2</v>
      </c>
      <c r="J72" s="23">
        <f t="shared" si="15"/>
        <v>-1.2006534797325552E-3</v>
      </c>
      <c r="K72" s="9">
        <v>-1.7165993179862959E-2</v>
      </c>
      <c r="L72" s="63">
        <f t="shared" si="16"/>
        <v>-10.705364049801934</v>
      </c>
      <c r="M72" s="63">
        <f t="shared" si="17"/>
        <v>-7.3823074820137044E-2</v>
      </c>
      <c r="N72" s="145"/>
      <c r="O72" s="128"/>
      <c r="P72" s="129"/>
      <c r="Q72" s="117"/>
      <c r="R72" s="117"/>
      <c r="S72" s="117"/>
      <c r="T72" s="117"/>
      <c r="U72" s="117"/>
      <c r="V72" s="117"/>
      <c r="W72" s="117"/>
    </row>
    <row r="73" spans="1:23" ht="18" customHeight="1" x14ac:dyDescent="0.35">
      <c r="A73" s="143" t="s">
        <v>1</v>
      </c>
      <c r="B73" s="143" t="s">
        <v>650</v>
      </c>
      <c r="C73" s="147">
        <v>58676</v>
      </c>
      <c r="D73" s="7">
        <v>2.7761331E-2</v>
      </c>
      <c r="E73" s="10">
        <v>1</v>
      </c>
      <c r="F73" s="144">
        <v>0</v>
      </c>
      <c r="G73" s="47">
        <f t="shared" si="13"/>
        <v>58676</v>
      </c>
      <c r="H73" s="47">
        <f t="shared" si="14"/>
        <v>0</v>
      </c>
      <c r="I73" s="59">
        <v>-8.9788414520267451E-2</v>
      </c>
      <c r="J73" s="23">
        <f t="shared" si="15"/>
        <v>0.11754974552026745</v>
      </c>
      <c r="K73" s="9">
        <v>-1.7165993179862959E-2</v>
      </c>
      <c r="L73" s="63">
        <f t="shared" si="16"/>
        <v>10.882803891250068</v>
      </c>
      <c r="M73" s="63">
        <f t="shared" si="17"/>
        <v>4.4927324179862962E-2</v>
      </c>
      <c r="N73" s="145"/>
      <c r="O73" s="128"/>
      <c r="P73" s="129"/>
      <c r="Q73" s="117"/>
      <c r="R73" s="117"/>
      <c r="S73" s="117"/>
      <c r="T73" s="117"/>
      <c r="U73" s="117"/>
      <c r="V73" s="117"/>
      <c r="W73" s="117"/>
    </row>
    <row r="74" spans="1:23" ht="18" customHeight="1" x14ac:dyDescent="0.35">
      <c r="A74" s="143" t="s">
        <v>1</v>
      </c>
      <c r="B74" s="143" t="s">
        <v>651</v>
      </c>
      <c r="C74" s="147">
        <v>107258</v>
      </c>
      <c r="D74" s="7">
        <v>5.3757379999999997E-3</v>
      </c>
      <c r="E74" s="10">
        <v>1</v>
      </c>
      <c r="F74" s="144">
        <v>0</v>
      </c>
      <c r="G74" s="47">
        <f t="shared" si="13"/>
        <v>107258</v>
      </c>
      <c r="H74" s="47">
        <f t="shared" si="14"/>
        <v>0</v>
      </c>
      <c r="I74" s="59">
        <v>-8.9788414520267451E-2</v>
      </c>
      <c r="J74" s="23">
        <f t="shared" si="15"/>
        <v>9.5164152520267456E-2</v>
      </c>
      <c r="K74" s="9">
        <v>-1.7165993179862959E-2</v>
      </c>
      <c r="L74" s="63">
        <f t="shared" si="16"/>
        <v>7.382477187158794</v>
      </c>
      <c r="M74" s="63">
        <f t="shared" si="17"/>
        <v>2.254173117986296E-2</v>
      </c>
      <c r="N74" s="145"/>
      <c r="O74" s="115"/>
      <c r="P74" s="129"/>
      <c r="Q74" s="117"/>
      <c r="R74" s="117"/>
      <c r="S74" s="117"/>
      <c r="T74" s="117"/>
      <c r="U74" s="117"/>
      <c r="V74" s="117"/>
      <c r="W74" s="117"/>
    </row>
    <row r="75" spans="1:23" ht="18" customHeight="1" x14ac:dyDescent="0.35">
      <c r="A75" s="143" t="s">
        <v>1</v>
      </c>
      <c r="B75" s="143" t="s">
        <v>652</v>
      </c>
      <c r="C75" s="147">
        <v>125369</v>
      </c>
      <c r="D75" s="7">
        <v>3.6739879000000003E-2</v>
      </c>
      <c r="E75" s="10">
        <v>1</v>
      </c>
      <c r="F75" s="144">
        <v>0</v>
      </c>
      <c r="G75" s="47">
        <f t="shared" si="13"/>
        <v>125369</v>
      </c>
      <c r="H75" s="47">
        <f t="shared" si="14"/>
        <v>0</v>
      </c>
      <c r="I75" s="59">
        <v>-8.9788414520267451E-2</v>
      </c>
      <c r="J75" s="23">
        <f t="shared" si="15"/>
        <v>0.12652829352026745</v>
      </c>
      <c r="K75" s="9">
        <v>-1.7165993179862959E-2</v>
      </c>
      <c r="L75" s="63">
        <f t="shared" si="16"/>
        <v>19.086713651685418</v>
      </c>
      <c r="M75" s="63">
        <f t="shared" si="17"/>
        <v>5.3905872179862965E-2</v>
      </c>
      <c r="N75" s="145"/>
      <c r="O75" s="115"/>
      <c r="P75" s="129"/>
      <c r="Q75" s="117"/>
      <c r="R75" s="117"/>
      <c r="S75" s="117"/>
      <c r="T75" s="117"/>
      <c r="U75" s="117"/>
      <c r="V75" s="117"/>
      <c r="W75" s="117"/>
    </row>
    <row r="76" spans="1:23" ht="18" customHeight="1" x14ac:dyDescent="0.35">
      <c r="A76" s="143" t="s">
        <v>1</v>
      </c>
      <c r="B76" s="143" t="s">
        <v>653</v>
      </c>
      <c r="C76" s="147">
        <v>49299</v>
      </c>
      <c r="D76" s="7">
        <v>-3.1363430999999997E-2</v>
      </c>
      <c r="E76" s="10">
        <v>1</v>
      </c>
      <c r="F76" s="144">
        <v>0</v>
      </c>
      <c r="G76" s="47">
        <f t="shared" si="13"/>
        <v>49299</v>
      </c>
      <c r="H76" s="47">
        <f t="shared" si="14"/>
        <v>0</v>
      </c>
      <c r="I76" s="59">
        <v>-8.9788414520267451E-2</v>
      </c>
      <c r="J76" s="23">
        <f t="shared" si="15"/>
        <v>5.8424983520267454E-2</v>
      </c>
      <c r="K76" s="9">
        <v>-1.7165993179862959E-2</v>
      </c>
      <c r="L76" s="63">
        <f t="shared" si="16"/>
        <v>-3.152310802749716</v>
      </c>
      <c r="M76" s="63">
        <f t="shared" si="17"/>
        <v>-1.4197437820137038E-2</v>
      </c>
      <c r="N76" s="145"/>
      <c r="O76" s="55" t="s">
        <v>1826</v>
      </c>
      <c r="P76" s="56"/>
      <c r="Q76" s="56"/>
    </row>
    <row r="77" spans="1:23" ht="18" customHeight="1" x14ac:dyDescent="0.35">
      <c r="A77" s="143" t="s">
        <v>1</v>
      </c>
      <c r="B77" s="143" t="s">
        <v>281</v>
      </c>
      <c r="C77" s="147">
        <v>26646</v>
      </c>
      <c r="D77" s="7">
        <v>-2.1058126999999999E-2</v>
      </c>
      <c r="E77" s="10">
        <v>1</v>
      </c>
      <c r="F77" s="144">
        <v>0</v>
      </c>
      <c r="G77" s="47">
        <f t="shared" si="13"/>
        <v>26646</v>
      </c>
      <c r="H77" s="47">
        <f t="shared" si="14"/>
        <v>0</v>
      </c>
      <c r="I77" s="59">
        <v>-8.9788414520267451E-2</v>
      </c>
      <c r="J77" s="23">
        <f t="shared" si="15"/>
        <v>6.8730287520267455E-2</v>
      </c>
      <c r="K77" s="9">
        <v>-1.7165993179862959E-2</v>
      </c>
      <c r="L77" s="63">
        <f t="shared" si="16"/>
        <v>-0.6353364552625077</v>
      </c>
      <c r="M77" s="63">
        <f t="shared" si="17"/>
        <v>-3.8921338201370406E-3</v>
      </c>
      <c r="N77" s="145"/>
      <c r="O77" s="55"/>
      <c r="P77" s="56" cm="1">
        <f t="array" ref="P77:P78">MMULT(TRANSPOSE(E6:F3055),D6:D3055)</f>
        <v>-257.10330654700005</v>
      </c>
      <c r="Q77" s="56"/>
    </row>
    <row r="78" spans="1:23" ht="18" customHeight="1" x14ac:dyDescent="0.35">
      <c r="A78" s="143" t="s">
        <v>1</v>
      </c>
      <c r="B78" s="143" t="s">
        <v>654</v>
      </c>
      <c r="C78" s="147">
        <v>6492</v>
      </c>
      <c r="D78" s="7">
        <v>-7.7964743000000003E-2</v>
      </c>
      <c r="E78" s="10">
        <v>1</v>
      </c>
      <c r="F78" s="144">
        <v>0</v>
      </c>
      <c r="G78" s="47">
        <f t="shared" si="13"/>
        <v>6492</v>
      </c>
      <c r="H78" s="47">
        <f t="shared" si="14"/>
        <v>0</v>
      </c>
      <c r="I78" s="59">
        <v>-8.9788414520267451E-2</v>
      </c>
      <c r="J78" s="23">
        <f t="shared" si="15"/>
        <v>1.1823671520267448E-2</v>
      </c>
      <c r="K78" s="9">
        <v>-1.7165993179862959E-2</v>
      </c>
      <c r="L78" s="63">
        <f t="shared" si="16"/>
        <v>-4.8987345268097515</v>
      </c>
      <c r="M78" s="63">
        <f t="shared" si="17"/>
        <v>-6.0798749820137041E-2</v>
      </c>
      <c r="N78" s="145"/>
      <c r="O78" s="55"/>
      <c r="P78" s="56">
        <v>-42.239630600000041</v>
      </c>
      <c r="Q78" s="56"/>
    </row>
    <row r="79" spans="1:23" ht="18" customHeight="1" x14ac:dyDescent="0.35">
      <c r="A79" s="143" t="s">
        <v>1</v>
      </c>
      <c r="B79" s="143" t="s">
        <v>655</v>
      </c>
      <c r="C79" s="147">
        <v>12803</v>
      </c>
      <c r="D79" s="7">
        <v>-5.1127903000000002E-2</v>
      </c>
      <c r="E79" s="10">
        <v>1</v>
      </c>
      <c r="F79" s="144">
        <v>0</v>
      </c>
      <c r="G79" s="47">
        <f t="shared" si="13"/>
        <v>12803</v>
      </c>
      <c r="H79" s="47">
        <f t="shared" si="14"/>
        <v>0</v>
      </c>
      <c r="I79" s="59">
        <v>-8.9788414520267451E-2</v>
      </c>
      <c r="J79" s="23">
        <f t="shared" si="15"/>
        <v>3.8660511520267449E-2</v>
      </c>
      <c r="K79" s="9">
        <v>-1.7165993179862959E-2</v>
      </c>
      <c r="L79" s="63">
        <f t="shared" si="16"/>
        <v>-3.8428017269219397</v>
      </c>
      <c r="M79" s="63">
        <f t="shared" si="17"/>
        <v>-3.396190982013704E-2</v>
      </c>
      <c r="N79" s="145"/>
      <c r="O79" s="55"/>
      <c r="P79" s="56"/>
      <c r="Q79" s="56"/>
    </row>
    <row r="80" spans="1:23" ht="18" customHeight="1" x14ac:dyDescent="0.35">
      <c r="A80" s="143" t="s">
        <v>1</v>
      </c>
      <c r="B80" s="143" t="s">
        <v>2</v>
      </c>
      <c r="C80" s="147">
        <v>3385053</v>
      </c>
      <c r="D80" s="7">
        <v>6.4568158E-2</v>
      </c>
      <c r="E80" s="10">
        <v>1</v>
      </c>
      <c r="F80" s="144">
        <v>1</v>
      </c>
      <c r="G80" s="47">
        <f t="shared" si="13"/>
        <v>3385053</v>
      </c>
      <c r="H80" s="47">
        <f t="shared" si="14"/>
        <v>3385053</v>
      </c>
      <c r="I80" s="59">
        <v>-6.4291675190258815E-2</v>
      </c>
      <c r="J80" s="23">
        <f t="shared" si="15"/>
        <v>0.12885983319025882</v>
      </c>
      <c r="K80" s="9">
        <v>2.4825882526396358E-3</v>
      </c>
      <c r="L80" s="63">
        <f t="shared" si="16"/>
        <v>114.2282194822909</v>
      </c>
      <c r="M80" s="63">
        <f t="shared" si="17"/>
        <v>6.2085569747360361E-2</v>
      </c>
      <c r="N80" s="145"/>
      <c r="O80" s="55"/>
      <c r="P80" s="56"/>
      <c r="Q80" s="56"/>
    </row>
    <row r="81" spans="1:23" ht="18" customHeight="1" x14ac:dyDescent="0.35">
      <c r="A81" s="143" t="s">
        <v>1</v>
      </c>
      <c r="B81" s="143" t="s">
        <v>656</v>
      </c>
      <c r="C81" s="147">
        <v>169791</v>
      </c>
      <c r="D81" s="7">
        <v>-9.2361565000000007E-2</v>
      </c>
      <c r="E81" s="10">
        <v>1</v>
      </c>
      <c r="F81" s="144">
        <v>0</v>
      </c>
      <c r="G81" s="47">
        <f t="shared" si="13"/>
        <v>169791</v>
      </c>
      <c r="H81" s="47">
        <f t="shared" si="14"/>
        <v>0</v>
      </c>
      <c r="I81" s="59">
        <v>-8.9788414520267451E-2</v>
      </c>
      <c r="J81" s="23">
        <f t="shared" si="15"/>
        <v>-2.5731504797325555E-3</v>
      </c>
      <c r="K81" s="9">
        <v>-1.7165993179862959E-2</v>
      </c>
      <c r="L81" s="63">
        <f t="shared" si="16"/>
        <v>-30.984864360850324</v>
      </c>
      <c r="M81" s="63">
        <f t="shared" si="17"/>
        <v>-7.5195571820137044E-2</v>
      </c>
      <c r="N81" s="145"/>
      <c r="O81" s="55"/>
      <c r="P81" s="56"/>
      <c r="Q81" s="56"/>
    </row>
    <row r="82" spans="1:23" ht="18" customHeight="1" x14ac:dyDescent="0.35">
      <c r="A82" s="143" t="s">
        <v>1</v>
      </c>
      <c r="B82" s="143" t="s">
        <v>657</v>
      </c>
      <c r="C82" s="147">
        <v>86380</v>
      </c>
      <c r="D82" s="7">
        <v>1.7298958999999999E-2</v>
      </c>
      <c r="E82" s="10">
        <v>1</v>
      </c>
      <c r="F82" s="144">
        <v>0</v>
      </c>
      <c r="G82" s="47">
        <f t="shared" si="13"/>
        <v>86380</v>
      </c>
      <c r="H82" s="47">
        <f t="shared" si="14"/>
        <v>0</v>
      </c>
      <c r="I82" s="59">
        <v>-8.9788414520267451E-2</v>
      </c>
      <c r="J82" s="23">
        <f t="shared" si="15"/>
        <v>0.10708737352026745</v>
      </c>
      <c r="K82" s="9">
        <v>-1.7165993179862959E-2</v>
      </c>
      <c r="L82" s="63">
        <f t="shared" si="16"/>
        <v>10.12941303266431</v>
      </c>
      <c r="M82" s="63">
        <f t="shared" si="17"/>
        <v>3.4464952179862958E-2</v>
      </c>
      <c r="N82" s="145"/>
      <c r="O82" s="55"/>
      <c r="P82" s="56"/>
      <c r="Q82" s="56"/>
    </row>
    <row r="83" spans="1:23" ht="18" customHeight="1" x14ac:dyDescent="0.35">
      <c r="A83" s="143" t="s">
        <v>1</v>
      </c>
      <c r="B83" s="143" t="s">
        <v>658</v>
      </c>
      <c r="C83" s="147">
        <v>901399</v>
      </c>
      <c r="D83" s="7">
        <v>6.4127722999999998E-2</v>
      </c>
      <c r="E83" s="10">
        <v>1</v>
      </c>
      <c r="F83" s="144">
        <v>0</v>
      </c>
      <c r="G83" s="47">
        <f t="shared" si="13"/>
        <v>901399</v>
      </c>
      <c r="H83" s="47">
        <f t="shared" si="14"/>
        <v>0</v>
      </c>
      <c r="I83" s="59">
        <v>-8.9788414520267451E-2</v>
      </c>
      <c r="J83" s="23">
        <f t="shared" si="15"/>
        <v>0.15391613752026745</v>
      </c>
      <c r="K83" s="9">
        <v>-1.7165993179862959E-2</v>
      </c>
      <c r="L83" s="63">
        <f t="shared" si="16"/>
        <v>77.181908425725496</v>
      </c>
      <c r="M83" s="63">
        <f t="shared" si="17"/>
        <v>8.129371617986296E-2</v>
      </c>
      <c r="N83" s="145"/>
    </row>
    <row r="84" spans="1:23" ht="18" customHeight="1" x14ac:dyDescent="0.35">
      <c r="A84" s="143" t="s">
        <v>1</v>
      </c>
      <c r="B84" s="143" t="s">
        <v>659</v>
      </c>
      <c r="C84" s="147">
        <v>285858</v>
      </c>
      <c r="D84" s="7">
        <v>-1.4597338E-2</v>
      </c>
      <c r="E84" s="10">
        <v>1</v>
      </c>
      <c r="F84" s="144">
        <v>0</v>
      </c>
      <c r="G84" s="47">
        <f t="shared" si="13"/>
        <v>285858</v>
      </c>
      <c r="H84" s="47">
        <f t="shared" si="14"/>
        <v>0</v>
      </c>
      <c r="I84" s="59">
        <v>-8.9788414520267451E-2</v>
      </c>
      <c r="J84" s="23">
        <f t="shared" si="15"/>
        <v>7.519107652026745E-2</v>
      </c>
      <c r="K84" s="9">
        <v>-1.7165993179862959E-2</v>
      </c>
      <c r="L84" s="63">
        <f t="shared" si="16"/>
        <v>1.3733492139106633</v>
      </c>
      <c r="M84" s="63">
        <f t="shared" si="17"/>
        <v>2.5686551798629591E-3</v>
      </c>
      <c r="N84" s="145"/>
    </row>
    <row r="85" spans="1:23" ht="18" customHeight="1" x14ac:dyDescent="0.35">
      <c r="A85" s="143" t="s">
        <v>1</v>
      </c>
      <c r="B85" s="143" t="s">
        <v>34</v>
      </c>
      <c r="C85" s="147">
        <v>32533</v>
      </c>
      <c r="D85" s="7">
        <v>2.1845392000000002E-2</v>
      </c>
      <c r="E85" s="10">
        <v>1</v>
      </c>
      <c r="F85" s="144">
        <v>0</v>
      </c>
      <c r="G85" s="47">
        <f t="shared" si="13"/>
        <v>32533</v>
      </c>
      <c r="H85" s="47">
        <f t="shared" si="14"/>
        <v>0</v>
      </c>
      <c r="I85" s="59">
        <v>-8.9788414520267451E-2</v>
      </c>
      <c r="J85" s="23">
        <f t="shared" si="15"/>
        <v>0.11163380652026746</v>
      </c>
      <c r="K85" s="9">
        <v>-1.7165993179862959E-2</v>
      </c>
      <c r="L85" s="63">
        <f t="shared" si="16"/>
        <v>7.0364471115335281</v>
      </c>
      <c r="M85" s="63">
        <f t="shared" si="17"/>
        <v>3.901138517986296E-2</v>
      </c>
      <c r="N85" s="145"/>
    </row>
    <row r="86" spans="1:23" ht="18" customHeight="1" x14ac:dyDescent="0.35">
      <c r="A86" s="143" t="s">
        <v>1</v>
      </c>
      <c r="B86" s="143" t="s">
        <v>660</v>
      </c>
      <c r="C86" s="147">
        <v>239210</v>
      </c>
      <c r="D86" s="7">
        <v>-2.4641823E-2</v>
      </c>
      <c r="E86" s="10">
        <v>1</v>
      </c>
      <c r="F86" s="144">
        <v>0</v>
      </c>
      <c r="G86" s="47">
        <f t="shared" si="13"/>
        <v>239210</v>
      </c>
      <c r="H86" s="47">
        <f t="shared" si="14"/>
        <v>0</v>
      </c>
      <c r="I86" s="59">
        <v>-8.9788414520267451E-2</v>
      </c>
      <c r="J86" s="23">
        <f t="shared" si="15"/>
        <v>6.5146591520267444E-2</v>
      </c>
      <c r="K86" s="9">
        <v>-1.7165993179862959E-2</v>
      </c>
      <c r="L86" s="63">
        <f t="shared" si="16"/>
        <v>-3.6563610345576283</v>
      </c>
      <c r="M86" s="63">
        <f t="shared" si="17"/>
        <v>-7.4758298201370414E-3</v>
      </c>
      <c r="N86" s="145"/>
    </row>
    <row r="87" spans="1:23" ht="18" customHeight="1" x14ac:dyDescent="0.35">
      <c r="A87" s="143" t="s">
        <v>1</v>
      </c>
      <c r="B87" s="143" t="s">
        <v>103</v>
      </c>
      <c r="C87" s="147">
        <v>111880</v>
      </c>
      <c r="D87" s="7">
        <v>3.8306103000000001E-2</v>
      </c>
      <c r="E87" s="10">
        <v>1</v>
      </c>
      <c r="F87" s="144">
        <v>0</v>
      </c>
      <c r="G87" s="47">
        <f t="shared" si="13"/>
        <v>111880</v>
      </c>
      <c r="H87" s="47">
        <f t="shared" si="14"/>
        <v>0</v>
      </c>
      <c r="I87" s="59">
        <v>-8.9788414520267451E-2</v>
      </c>
      <c r="J87" s="23">
        <f t="shared" si="15"/>
        <v>0.12809451752026746</v>
      </c>
      <c r="K87" s="9">
        <v>-1.7165993179862959E-2</v>
      </c>
      <c r="L87" s="63">
        <f t="shared" si="16"/>
        <v>18.554566243900766</v>
      </c>
      <c r="M87" s="63">
        <f t="shared" si="17"/>
        <v>5.5472096179862956E-2</v>
      </c>
      <c r="N87" s="145"/>
    </row>
    <row r="88" spans="1:23" ht="18" customHeight="1" x14ac:dyDescent="0.35">
      <c r="A88" s="143" t="s">
        <v>661</v>
      </c>
      <c r="B88" s="143" t="s">
        <v>661</v>
      </c>
      <c r="C88" s="147">
        <v>12926</v>
      </c>
      <c r="D88" s="7">
        <v>-8.7958858000000001E-2</v>
      </c>
      <c r="E88" s="10">
        <v>1</v>
      </c>
      <c r="F88" s="144">
        <v>0</v>
      </c>
      <c r="G88" s="47">
        <f t="shared" si="13"/>
        <v>12926</v>
      </c>
      <c r="H88" s="47">
        <f t="shared" si="14"/>
        <v>0</v>
      </c>
      <c r="I88" s="59">
        <v>-8.9788414520267451E-2</v>
      </c>
      <c r="J88" s="23">
        <f t="shared" si="15"/>
        <v>1.8295565202674502E-3</v>
      </c>
      <c r="K88" s="9">
        <v>-1.7165993179862959E-2</v>
      </c>
      <c r="L88" s="63">
        <f t="shared" si="16"/>
        <v>-8.0486225917389014</v>
      </c>
      <c r="M88" s="63">
        <f t="shared" si="17"/>
        <v>-7.0792864820137039E-2</v>
      </c>
      <c r="N88" s="145"/>
    </row>
    <row r="89" spans="1:23" ht="18" customHeight="1" x14ac:dyDescent="0.35">
      <c r="A89" s="143" t="s">
        <v>661</v>
      </c>
      <c r="B89" s="143" t="s">
        <v>662</v>
      </c>
      <c r="C89" s="147">
        <v>16055</v>
      </c>
      <c r="D89" s="7">
        <v>-7.8101396000000003E-2</v>
      </c>
      <c r="E89" s="10">
        <v>1</v>
      </c>
      <c r="F89" s="144">
        <v>0</v>
      </c>
      <c r="G89" s="47">
        <f t="shared" si="13"/>
        <v>16055</v>
      </c>
      <c r="H89" s="47">
        <f t="shared" si="14"/>
        <v>0</v>
      </c>
      <c r="I89" s="59">
        <v>-8.9788414520267451E-2</v>
      </c>
      <c r="J89" s="23">
        <f t="shared" si="15"/>
        <v>1.1687018520267448E-2</v>
      </c>
      <c r="K89" s="9">
        <v>-1.7165993179862959E-2</v>
      </c>
      <c r="L89" s="63">
        <f t="shared" si="16"/>
        <v>-7.7210229148775822</v>
      </c>
      <c r="M89" s="63">
        <f t="shared" si="17"/>
        <v>-6.0935402820137041E-2</v>
      </c>
      <c r="N89" s="145"/>
    </row>
    <row r="90" spans="1:23" ht="18" customHeight="1" x14ac:dyDescent="0.35">
      <c r="A90" s="143" t="s">
        <v>661</v>
      </c>
      <c r="B90" s="143" t="s">
        <v>663</v>
      </c>
      <c r="C90" s="147">
        <v>39862</v>
      </c>
      <c r="D90" s="7">
        <v>-0.110800438</v>
      </c>
      <c r="E90" s="10">
        <v>1</v>
      </c>
      <c r="F90" s="144">
        <v>0</v>
      </c>
      <c r="G90" s="47">
        <f t="shared" si="13"/>
        <v>39862</v>
      </c>
      <c r="H90" s="47">
        <f t="shared" si="14"/>
        <v>0</v>
      </c>
      <c r="I90" s="59">
        <v>-8.9788414520267451E-2</v>
      </c>
      <c r="J90" s="23">
        <f t="shared" si="15"/>
        <v>-2.101202347973255E-2</v>
      </c>
      <c r="K90" s="9">
        <v>-1.7165993179862959E-2</v>
      </c>
      <c r="L90" s="63">
        <f t="shared" si="16"/>
        <v>-18.694557170298967</v>
      </c>
      <c r="M90" s="63">
        <f t="shared" si="17"/>
        <v>-9.3634444820137039E-2</v>
      </c>
      <c r="N90" s="145"/>
      <c r="O90" s="24" t="s">
        <v>1841</v>
      </c>
      <c r="P90" s="25"/>
      <c r="Q90" s="25"/>
      <c r="R90" s="25"/>
      <c r="S90" s="25"/>
      <c r="T90" s="25"/>
      <c r="U90" s="25"/>
      <c r="V90" s="25"/>
      <c r="W90" s="25"/>
    </row>
    <row r="91" spans="1:23" ht="18" customHeight="1" x14ac:dyDescent="0.35">
      <c r="A91" s="143" t="s">
        <v>661</v>
      </c>
      <c r="B91" s="143" t="s">
        <v>564</v>
      </c>
      <c r="C91" s="147">
        <v>190669</v>
      </c>
      <c r="D91" s="7">
        <v>5.0187778000000002E-2</v>
      </c>
      <c r="E91" s="10">
        <v>1</v>
      </c>
      <c r="F91" s="144">
        <v>0</v>
      </c>
      <c r="G91" s="47">
        <f t="shared" si="13"/>
        <v>190669</v>
      </c>
      <c r="H91" s="47">
        <f t="shared" si="14"/>
        <v>0</v>
      </c>
      <c r="I91" s="59">
        <v>-8.9788414520267451E-2</v>
      </c>
      <c r="J91" s="23">
        <f t="shared" si="15"/>
        <v>0.13997619252026744</v>
      </c>
      <c r="K91" s="9">
        <v>-1.7165993179862959E-2</v>
      </c>
      <c r="L91" s="63">
        <f t="shared" si="16"/>
        <v>29.41046977536439</v>
      </c>
      <c r="M91" s="63">
        <f t="shared" si="17"/>
        <v>6.7353771179862965E-2</v>
      </c>
      <c r="N91" s="145"/>
      <c r="O91" s="25">
        <v>1</v>
      </c>
      <c r="P91" s="49" cm="1">
        <f t="array" ref="P91:Q92">MINVERSE(MMULT(TRANSPOSE(G6:H3055),E6:F3055))</f>
        <v>5.2464508756651794E-9</v>
      </c>
      <c r="Q91" s="49">
        <v>-5.2464508756651794E-9</v>
      </c>
      <c r="R91" s="49"/>
      <c r="S91" s="49"/>
      <c r="T91" s="25"/>
      <c r="U91" s="25"/>
      <c r="V91" s="25"/>
      <c r="W91" s="25"/>
    </row>
    <row r="92" spans="1:23" ht="18" customHeight="1" x14ac:dyDescent="0.35">
      <c r="A92" s="143" t="s">
        <v>661</v>
      </c>
      <c r="B92" s="143" t="s">
        <v>664</v>
      </c>
      <c r="C92" s="147">
        <v>31726</v>
      </c>
      <c r="D92" s="7">
        <v>-0.112172247</v>
      </c>
      <c r="E92" s="10">
        <v>1</v>
      </c>
      <c r="F92" s="144">
        <v>0</v>
      </c>
      <c r="G92" s="47">
        <f t="shared" si="13"/>
        <v>31726</v>
      </c>
      <c r="H92" s="47">
        <f t="shared" si="14"/>
        <v>0</v>
      </c>
      <c r="I92" s="59">
        <v>-8.9788414520267451E-2</v>
      </c>
      <c r="J92" s="23">
        <f t="shared" si="15"/>
        <v>-2.2383832479732552E-2</v>
      </c>
      <c r="K92" s="9">
        <v>-1.7165993179862959E-2</v>
      </c>
      <c r="L92" s="63">
        <f t="shared" si="16"/>
        <v>-16.922318070919513</v>
      </c>
      <c r="M92" s="63">
        <f t="shared" si="17"/>
        <v>-9.500625382013704E-2</v>
      </c>
      <c r="N92" s="145"/>
      <c r="O92" s="26">
        <v>2</v>
      </c>
      <c r="P92" s="50">
        <v>-5.2464508756651786E-9</v>
      </c>
      <c r="Q92" s="50">
        <v>1.815203632270756E-8</v>
      </c>
      <c r="R92" s="50"/>
      <c r="S92" s="50"/>
      <c r="T92" s="25"/>
      <c r="U92" s="25"/>
      <c r="V92" s="25"/>
      <c r="W92" s="25"/>
    </row>
    <row r="93" spans="1:23" ht="18" customHeight="1" x14ac:dyDescent="0.35">
      <c r="A93" s="143" t="s">
        <v>661</v>
      </c>
      <c r="B93" s="143" t="s">
        <v>665</v>
      </c>
      <c r="C93" s="147">
        <v>7491</v>
      </c>
      <c r="D93" s="7">
        <v>-8.4111415999999994E-2</v>
      </c>
      <c r="E93" s="10">
        <v>1</v>
      </c>
      <c r="F93" s="144">
        <v>0</v>
      </c>
      <c r="G93" s="47">
        <f t="shared" si="13"/>
        <v>7491</v>
      </c>
      <c r="H93" s="47">
        <f t="shared" si="14"/>
        <v>0</v>
      </c>
      <c r="I93" s="59">
        <v>-8.9788414520267451E-2</v>
      </c>
      <c r="J93" s="23">
        <f t="shared" si="15"/>
        <v>5.6769985202674567E-3</v>
      </c>
      <c r="K93" s="9">
        <v>-1.7165993179862959E-2</v>
      </c>
      <c r="L93" s="63">
        <f t="shared" si="16"/>
        <v>-5.7941640525206761</v>
      </c>
      <c r="M93" s="63">
        <f t="shared" si="17"/>
        <v>-6.6945422820137032E-2</v>
      </c>
      <c r="N93" s="145"/>
      <c r="O93" s="117">
        <v>3</v>
      </c>
      <c r="P93" s="142"/>
      <c r="Q93" s="142"/>
      <c r="R93" s="142"/>
      <c r="S93" s="142"/>
      <c r="T93" s="117"/>
      <c r="U93" s="117"/>
      <c r="V93" s="117"/>
      <c r="W93" s="117"/>
    </row>
    <row r="94" spans="1:23" ht="18" customHeight="1" x14ac:dyDescent="0.35">
      <c r="A94" s="143" t="s">
        <v>661</v>
      </c>
      <c r="B94" s="143" t="s">
        <v>139</v>
      </c>
      <c r="C94" s="147">
        <v>4268</v>
      </c>
      <c r="D94" s="7">
        <v>-9.4469973999999998E-2</v>
      </c>
      <c r="E94" s="10">
        <v>1</v>
      </c>
      <c r="F94" s="144">
        <v>0</v>
      </c>
      <c r="G94" s="47">
        <f t="shared" si="13"/>
        <v>4268</v>
      </c>
      <c r="H94" s="47">
        <f t="shared" si="14"/>
        <v>0</v>
      </c>
      <c r="I94" s="59">
        <v>-8.9788414520267451E-2</v>
      </c>
      <c r="J94" s="23">
        <f t="shared" si="15"/>
        <v>-4.6815594797325472E-3</v>
      </c>
      <c r="K94" s="9">
        <v>-1.7165993179862959E-2</v>
      </c>
      <c r="L94" s="63">
        <f t="shared" si="16"/>
        <v>-5.0502638013604804</v>
      </c>
      <c r="M94" s="63">
        <f t="shared" si="17"/>
        <v>-7.7303980820137036E-2</v>
      </c>
      <c r="N94" s="145"/>
      <c r="O94" s="117">
        <v>4</v>
      </c>
      <c r="P94" s="142"/>
      <c r="Q94" s="142"/>
      <c r="R94" s="142"/>
      <c r="S94" s="142"/>
      <c r="T94" s="117"/>
      <c r="U94" s="117"/>
      <c r="V94" s="117"/>
      <c r="W94" s="117"/>
    </row>
    <row r="95" spans="1:23" ht="18" customHeight="1" x14ac:dyDescent="0.35">
      <c r="A95" s="143" t="s">
        <v>661</v>
      </c>
      <c r="B95" s="143" t="s">
        <v>142</v>
      </c>
      <c r="C95" s="147">
        <v>21702</v>
      </c>
      <c r="D95" s="7">
        <v>-5.5380144999999999E-2</v>
      </c>
      <c r="E95" s="10">
        <v>1</v>
      </c>
      <c r="F95" s="144">
        <v>0</v>
      </c>
      <c r="G95" s="47">
        <f t="shared" si="13"/>
        <v>21702</v>
      </c>
      <c r="H95" s="47">
        <f t="shared" si="14"/>
        <v>0</v>
      </c>
      <c r="I95" s="59">
        <v>-8.9788414520267451E-2</v>
      </c>
      <c r="J95" s="23">
        <f t="shared" si="15"/>
        <v>3.4408269520267452E-2</v>
      </c>
      <c r="K95" s="9">
        <v>-1.7165993179862959E-2</v>
      </c>
      <c r="L95" s="63">
        <f t="shared" si="16"/>
        <v>-5.6295554894070952</v>
      </c>
      <c r="M95" s="63">
        <f t="shared" si="17"/>
        <v>-3.8214151820137043E-2</v>
      </c>
      <c r="N95" s="145"/>
      <c r="O95" s="117">
        <v>5</v>
      </c>
      <c r="P95" s="117"/>
      <c r="Q95" s="117"/>
      <c r="R95" s="117"/>
      <c r="S95" s="117"/>
      <c r="T95" s="114"/>
      <c r="U95" s="114"/>
      <c r="V95" s="114"/>
      <c r="W95" s="114"/>
    </row>
    <row r="96" spans="1:23" ht="18" customHeight="1" x14ac:dyDescent="0.35">
      <c r="A96" s="143" t="s">
        <v>661</v>
      </c>
      <c r="B96" s="143" t="s">
        <v>666</v>
      </c>
      <c r="C96" s="147">
        <v>9174</v>
      </c>
      <c r="D96" s="7">
        <v>-2.6190123999999999E-2</v>
      </c>
      <c r="E96" s="10">
        <v>1</v>
      </c>
      <c r="F96" s="144">
        <v>0</v>
      </c>
      <c r="G96" s="47">
        <f t="shared" si="13"/>
        <v>9174</v>
      </c>
      <c r="H96" s="47">
        <f t="shared" si="14"/>
        <v>0</v>
      </c>
      <c r="I96" s="59">
        <v>-8.9788414520267451E-2</v>
      </c>
      <c r="J96" s="23">
        <f t="shared" si="15"/>
        <v>6.3598290520267456E-2</v>
      </c>
      <c r="K96" s="9">
        <v>-1.7165993179862959E-2</v>
      </c>
      <c r="L96" s="63">
        <f t="shared" si="16"/>
        <v>-0.86434027592076357</v>
      </c>
      <c r="M96" s="63">
        <f t="shared" si="17"/>
        <v>-9.0241308201370399E-3</v>
      </c>
      <c r="N96" s="145"/>
      <c r="O96" s="117">
        <v>6</v>
      </c>
      <c r="P96" s="117"/>
      <c r="Q96" s="117"/>
      <c r="R96" s="117"/>
      <c r="S96" s="117"/>
      <c r="T96" s="114"/>
      <c r="U96" s="114"/>
      <c r="V96" s="114"/>
      <c r="W96" s="114"/>
    </row>
    <row r="97" spans="1:23" ht="18" customHeight="1" x14ac:dyDescent="0.35">
      <c r="A97" s="143" t="s">
        <v>661</v>
      </c>
      <c r="B97" s="143" t="s">
        <v>452</v>
      </c>
      <c r="C97" s="147">
        <v>16929</v>
      </c>
      <c r="D97" s="7">
        <v>-5.3920096000000001E-2</v>
      </c>
      <c r="E97" s="10">
        <v>1</v>
      </c>
      <c r="F97" s="144">
        <v>0</v>
      </c>
      <c r="G97" s="47">
        <f t="shared" si="13"/>
        <v>16929</v>
      </c>
      <c r="H97" s="47">
        <f t="shared" si="14"/>
        <v>0</v>
      </c>
      <c r="I97" s="59">
        <v>-8.9788414520267451E-2</v>
      </c>
      <c r="J97" s="23">
        <f t="shared" si="15"/>
        <v>3.586831852026745E-2</v>
      </c>
      <c r="K97" s="9">
        <v>-1.7165993179862959E-2</v>
      </c>
      <c r="L97" s="63">
        <f t="shared" si="16"/>
        <v>-4.7821311055493299</v>
      </c>
      <c r="M97" s="63">
        <f t="shared" si="17"/>
        <v>-3.6754102820137038E-2</v>
      </c>
      <c r="N97" s="145"/>
      <c r="O97" s="117">
        <v>7</v>
      </c>
      <c r="P97" s="117"/>
      <c r="Q97" s="117"/>
      <c r="R97" s="117"/>
      <c r="S97" s="117"/>
      <c r="T97" s="117"/>
      <c r="U97" s="117"/>
      <c r="V97" s="117"/>
      <c r="W97" s="117"/>
    </row>
    <row r="98" spans="1:23" ht="18" customHeight="1" x14ac:dyDescent="0.35">
      <c r="A98" s="143" t="s">
        <v>661</v>
      </c>
      <c r="B98" s="143" t="s">
        <v>150</v>
      </c>
      <c r="C98" s="147">
        <v>10324</v>
      </c>
      <c r="D98" s="7">
        <v>-0.23475169100000001</v>
      </c>
      <c r="E98" s="10">
        <v>1</v>
      </c>
      <c r="F98" s="144">
        <v>0</v>
      </c>
      <c r="G98" s="47">
        <f t="shared" si="13"/>
        <v>10324</v>
      </c>
      <c r="H98" s="47">
        <f t="shared" si="14"/>
        <v>0</v>
      </c>
      <c r="I98" s="59">
        <v>-8.9788414520267451E-2</v>
      </c>
      <c r="J98" s="23">
        <f t="shared" si="15"/>
        <v>-0.14496327647973256</v>
      </c>
      <c r="K98" s="9">
        <v>-1.7165993179862959E-2</v>
      </c>
      <c r="L98" s="63">
        <f t="shared" si="16"/>
        <v>-22.108248790644272</v>
      </c>
      <c r="M98" s="63">
        <f t="shared" si="17"/>
        <v>-0.21758569782013706</v>
      </c>
      <c r="N98" s="145"/>
      <c r="O98" s="117">
        <v>8</v>
      </c>
      <c r="P98" s="117"/>
      <c r="Q98" s="117"/>
      <c r="R98" s="117"/>
      <c r="S98" s="117"/>
      <c r="T98" s="117"/>
      <c r="U98" s="117"/>
      <c r="V98" s="117"/>
      <c r="W98" s="117"/>
    </row>
    <row r="99" spans="1:23" ht="18" customHeight="1" x14ac:dyDescent="0.35">
      <c r="A99" s="143" t="s">
        <v>661</v>
      </c>
      <c r="B99" s="143" t="s">
        <v>629</v>
      </c>
      <c r="C99" s="147">
        <v>23229</v>
      </c>
      <c r="D99" s="7">
        <v>-0.108995392</v>
      </c>
      <c r="E99" s="10">
        <v>1</v>
      </c>
      <c r="F99" s="144">
        <v>0</v>
      </c>
      <c r="G99" s="47">
        <f t="shared" si="13"/>
        <v>23229</v>
      </c>
      <c r="H99" s="47">
        <f t="shared" si="14"/>
        <v>0</v>
      </c>
      <c r="I99" s="59">
        <v>-8.9788414520267451E-2</v>
      </c>
      <c r="J99" s="23">
        <f t="shared" si="15"/>
        <v>-1.9206977479732545E-2</v>
      </c>
      <c r="K99" s="9">
        <v>-1.7165993179862959E-2</v>
      </c>
      <c r="L99" s="63">
        <f t="shared" si="16"/>
        <v>-13.995776485427129</v>
      </c>
      <c r="M99" s="63">
        <f t="shared" si="17"/>
        <v>-9.1829398820137034E-2</v>
      </c>
      <c r="N99" s="145"/>
      <c r="O99" s="117">
        <v>9</v>
      </c>
      <c r="P99" s="117"/>
      <c r="Q99" s="117"/>
      <c r="R99" s="117"/>
      <c r="S99" s="117"/>
      <c r="T99" s="117"/>
      <c r="U99" s="117"/>
      <c r="V99" s="117"/>
      <c r="W99" s="117"/>
    </row>
    <row r="100" spans="1:23" ht="18" customHeight="1" x14ac:dyDescent="0.35">
      <c r="A100" s="143" t="s">
        <v>661</v>
      </c>
      <c r="B100" s="143" t="s">
        <v>557</v>
      </c>
      <c r="C100" s="147">
        <v>6880</v>
      </c>
      <c r="D100" s="7">
        <v>-8.5921338E-2</v>
      </c>
      <c r="E100" s="10">
        <v>1</v>
      </c>
      <c r="F100" s="144">
        <v>0</v>
      </c>
      <c r="G100" s="47">
        <f t="shared" si="13"/>
        <v>6880</v>
      </c>
      <c r="H100" s="47">
        <f t="shared" si="14"/>
        <v>0</v>
      </c>
      <c r="I100" s="59">
        <v>-8.9788414520267451E-2</v>
      </c>
      <c r="J100" s="23">
        <f t="shared" si="15"/>
        <v>3.8670765202674512E-3</v>
      </c>
      <c r="K100" s="9">
        <v>-1.7165993179862959E-2</v>
      </c>
      <c r="L100" s="63">
        <f t="shared" si="16"/>
        <v>-5.7029647023623857</v>
      </c>
      <c r="M100" s="63">
        <f t="shared" si="17"/>
        <v>-6.8755344820137038E-2</v>
      </c>
      <c r="N100" s="145"/>
      <c r="O100" s="25">
        <v>10</v>
      </c>
    </row>
    <row r="101" spans="1:23" ht="18" customHeight="1" x14ac:dyDescent="0.35">
      <c r="A101" s="143" t="s">
        <v>661</v>
      </c>
      <c r="B101" s="143" t="s">
        <v>107</v>
      </c>
      <c r="C101" s="147">
        <v>17729</v>
      </c>
      <c r="D101" s="7">
        <v>-3.9017501000000003E-2</v>
      </c>
      <c r="E101" s="10">
        <v>1</v>
      </c>
      <c r="F101" s="144">
        <v>0</v>
      </c>
      <c r="G101" s="47">
        <f t="shared" si="13"/>
        <v>17729</v>
      </c>
      <c r="H101" s="47">
        <f t="shared" si="14"/>
        <v>0</v>
      </c>
      <c r="I101" s="59">
        <v>-8.9788414520267451E-2</v>
      </c>
      <c r="J101" s="23">
        <f t="shared" si="15"/>
        <v>5.0770913520267448E-2</v>
      </c>
      <c r="K101" s="9">
        <v>-1.7165993179862959E-2</v>
      </c>
      <c r="L101" s="63">
        <f t="shared" si="16"/>
        <v>-2.9095346255828485</v>
      </c>
      <c r="M101" s="63">
        <f t="shared" si="17"/>
        <v>-2.1851507820137044E-2</v>
      </c>
      <c r="N101" s="145"/>
    </row>
    <row r="102" spans="1:23" ht="18" customHeight="1" x14ac:dyDescent="0.35">
      <c r="A102" s="143" t="s">
        <v>661</v>
      </c>
      <c r="B102" s="143" t="s">
        <v>667</v>
      </c>
      <c r="C102" s="147">
        <v>16149</v>
      </c>
      <c r="D102" s="7">
        <v>-8.6939184000000003E-2</v>
      </c>
      <c r="E102" s="10">
        <v>1</v>
      </c>
      <c r="F102" s="144">
        <v>0</v>
      </c>
      <c r="G102" s="47">
        <f t="shared" si="13"/>
        <v>16149</v>
      </c>
      <c r="H102" s="47">
        <f t="shared" si="14"/>
        <v>0</v>
      </c>
      <c r="I102" s="59">
        <v>-8.9788414520267451E-2</v>
      </c>
      <c r="J102" s="23">
        <f t="shared" si="15"/>
        <v>2.8492305202674484E-3</v>
      </c>
      <c r="K102" s="9">
        <v>-1.7165993179862959E-2</v>
      </c>
      <c r="L102" s="63">
        <f t="shared" si="16"/>
        <v>-8.8666874841170742</v>
      </c>
      <c r="M102" s="63">
        <f t="shared" si="17"/>
        <v>-6.977319082013704E-2</v>
      </c>
      <c r="N102" s="145"/>
    </row>
    <row r="103" spans="1:23" ht="18" customHeight="1" x14ac:dyDescent="0.35">
      <c r="A103" s="143" t="s">
        <v>661</v>
      </c>
      <c r="B103" s="143" t="s">
        <v>668</v>
      </c>
      <c r="C103" s="147">
        <v>67654</v>
      </c>
      <c r="D103" s="7">
        <v>-5.6211893999999998E-2</v>
      </c>
      <c r="E103" s="10">
        <v>1</v>
      </c>
      <c r="F103" s="144">
        <v>0</v>
      </c>
      <c r="G103" s="47">
        <f t="shared" si="13"/>
        <v>67654</v>
      </c>
      <c r="H103" s="47">
        <f t="shared" si="14"/>
        <v>0</v>
      </c>
      <c r="I103" s="59">
        <v>-8.9788414520267451E-2</v>
      </c>
      <c r="J103" s="23">
        <f t="shared" si="15"/>
        <v>3.3576520520267453E-2</v>
      </c>
      <c r="K103" s="9">
        <v>-1.7165993179862959E-2</v>
      </c>
      <c r="L103" s="63">
        <f t="shared" si="16"/>
        <v>-10.155988170428831</v>
      </c>
      <c r="M103" s="63">
        <f t="shared" si="17"/>
        <v>-3.9045900820137036E-2</v>
      </c>
      <c r="N103" s="145"/>
    </row>
    <row r="104" spans="1:23" ht="18" customHeight="1" x14ac:dyDescent="0.35">
      <c r="A104" s="143" t="s">
        <v>661</v>
      </c>
      <c r="B104" s="143" t="s">
        <v>158</v>
      </c>
      <c r="C104" s="147">
        <v>43492</v>
      </c>
      <c r="D104" s="7">
        <v>-5.2442348E-2</v>
      </c>
      <c r="E104" s="10">
        <v>1</v>
      </c>
      <c r="F104" s="144">
        <v>0</v>
      </c>
      <c r="G104" s="47">
        <f t="shared" si="13"/>
        <v>43492</v>
      </c>
      <c r="H104" s="47">
        <f t="shared" si="14"/>
        <v>0</v>
      </c>
      <c r="I104" s="59">
        <v>-8.9788414520267451E-2</v>
      </c>
      <c r="J104" s="23">
        <f t="shared" si="15"/>
        <v>3.7346066520267451E-2</v>
      </c>
      <c r="K104" s="9">
        <v>-1.7165993179862959E-2</v>
      </c>
      <c r="L104" s="63">
        <f t="shared" si="16"/>
        <v>-7.3567905528878406</v>
      </c>
      <c r="M104" s="63">
        <f t="shared" si="17"/>
        <v>-3.5276354820137037E-2</v>
      </c>
      <c r="N104" s="145"/>
      <c r="O104" s="51" t="s">
        <v>1842</v>
      </c>
      <c r="P104" s="41"/>
      <c r="Q104" s="41"/>
    </row>
    <row r="105" spans="1:23" ht="18" customHeight="1" x14ac:dyDescent="0.35">
      <c r="A105" s="143" t="s">
        <v>661</v>
      </c>
      <c r="B105" s="143" t="s">
        <v>669</v>
      </c>
      <c r="C105" s="147">
        <v>33827</v>
      </c>
      <c r="D105" s="7">
        <v>-3.7264679000000002E-2</v>
      </c>
      <c r="E105" s="10">
        <v>1</v>
      </c>
      <c r="F105" s="144">
        <v>0</v>
      </c>
      <c r="G105" s="47">
        <f t="shared" si="13"/>
        <v>33827</v>
      </c>
      <c r="H105" s="47">
        <f t="shared" si="14"/>
        <v>0</v>
      </c>
      <c r="I105" s="59">
        <v>-8.9788414520267451E-2</v>
      </c>
      <c r="J105" s="23">
        <f t="shared" si="15"/>
        <v>5.2523735520267449E-2</v>
      </c>
      <c r="K105" s="9">
        <v>-1.7165993179862959E-2</v>
      </c>
      <c r="L105" s="63">
        <f t="shared" si="16"/>
        <v>-3.6965739877594954</v>
      </c>
      <c r="M105" s="63">
        <f t="shared" si="17"/>
        <v>-2.0098685820137043E-2</v>
      </c>
      <c r="N105" s="145"/>
      <c r="O105" s="27"/>
      <c r="P105" s="41" cm="1">
        <f t="array" ref="P105:P106">MMULT(TRANSPOSE(G6:H3055),D6:D3055)</f>
        <v>-3079559.4740474476</v>
      </c>
      <c r="Q105" s="41"/>
    </row>
    <row r="106" spans="1:23" ht="18" customHeight="1" x14ac:dyDescent="0.35">
      <c r="A106" s="143" t="s">
        <v>661</v>
      </c>
      <c r="B106" s="143" t="s">
        <v>525</v>
      </c>
      <c r="C106" s="147">
        <v>13691</v>
      </c>
      <c r="D106" s="7">
        <v>-0.106229587</v>
      </c>
      <c r="E106" s="10">
        <v>1</v>
      </c>
      <c r="F106" s="144">
        <v>0</v>
      </c>
      <c r="G106" s="47">
        <f t="shared" si="13"/>
        <v>13691</v>
      </c>
      <c r="H106" s="47">
        <f t="shared" si="14"/>
        <v>0</v>
      </c>
      <c r="I106" s="59">
        <v>-8.9788414520267451E-2</v>
      </c>
      <c r="J106" s="23">
        <f t="shared" si="15"/>
        <v>-1.6441172479732549E-2</v>
      </c>
      <c r="K106" s="9">
        <v>-1.7165993179862959E-2</v>
      </c>
      <c r="L106" s="63">
        <f t="shared" si="16"/>
        <v>-10.421201676451329</v>
      </c>
      <c r="M106" s="63">
        <f t="shared" si="17"/>
        <v>-8.9063593820137038E-2</v>
      </c>
      <c r="N106" s="145"/>
      <c r="O106" s="27"/>
      <c r="P106" s="41">
        <v>192365.41130403188</v>
      </c>
      <c r="Q106" s="41"/>
    </row>
    <row r="107" spans="1:23" ht="18" customHeight="1" x14ac:dyDescent="0.35">
      <c r="A107" s="143" t="s">
        <v>661</v>
      </c>
      <c r="B107" s="143" t="s">
        <v>521</v>
      </c>
      <c r="C107" s="147">
        <v>5764</v>
      </c>
      <c r="D107" s="7">
        <v>-7.5968262999999994E-2</v>
      </c>
      <c r="E107" s="10">
        <v>1</v>
      </c>
      <c r="F107" s="144">
        <v>0</v>
      </c>
      <c r="G107" s="47">
        <f t="shared" si="13"/>
        <v>5764</v>
      </c>
      <c r="H107" s="47">
        <f t="shared" si="14"/>
        <v>0</v>
      </c>
      <c r="I107" s="59">
        <v>-8.9788414520267451E-2</v>
      </c>
      <c r="J107" s="23">
        <f t="shared" si="15"/>
        <v>1.3820151520267457E-2</v>
      </c>
      <c r="K107" s="9">
        <v>-1.7165993179862959E-2</v>
      </c>
      <c r="L107" s="63">
        <f t="shared" si="16"/>
        <v>-4.4643278082041808</v>
      </c>
      <c r="M107" s="63">
        <f t="shared" si="17"/>
        <v>-5.8802269820137032E-2</v>
      </c>
      <c r="N107" s="145"/>
      <c r="O107" s="115"/>
      <c r="P107" s="117"/>
      <c r="Q107" s="117"/>
      <c r="R107" s="117"/>
      <c r="S107" s="117"/>
      <c r="T107" s="117"/>
      <c r="U107" s="117"/>
      <c r="V107" s="117"/>
      <c r="W107" s="117"/>
    </row>
    <row r="108" spans="1:23" ht="18" customHeight="1" x14ac:dyDescent="0.35">
      <c r="A108" s="143" t="s">
        <v>661</v>
      </c>
      <c r="B108" s="143" t="s">
        <v>670</v>
      </c>
      <c r="C108" s="147">
        <v>8505</v>
      </c>
      <c r="D108" s="7">
        <v>-5.0325518999999999E-2</v>
      </c>
      <c r="E108" s="10">
        <v>1</v>
      </c>
      <c r="F108" s="144">
        <v>0</v>
      </c>
      <c r="G108" s="47">
        <f t="shared" si="13"/>
        <v>8505</v>
      </c>
      <c r="H108" s="47">
        <f t="shared" si="14"/>
        <v>0</v>
      </c>
      <c r="I108" s="59">
        <v>-8.9788414520267451E-2</v>
      </c>
      <c r="J108" s="23">
        <f t="shared" si="15"/>
        <v>3.9462895520267452E-2</v>
      </c>
      <c r="K108" s="9">
        <v>-1.7165993179862959E-2</v>
      </c>
      <c r="L108" s="63">
        <f t="shared" si="16"/>
        <v>-3.0580562565135923</v>
      </c>
      <c r="M108" s="63">
        <f t="shared" si="17"/>
        <v>-3.3159525820137037E-2</v>
      </c>
      <c r="N108" s="145"/>
      <c r="O108" s="115"/>
      <c r="P108" s="117"/>
      <c r="Q108" s="117"/>
      <c r="R108" s="117"/>
      <c r="S108" s="117"/>
      <c r="T108" s="117"/>
      <c r="U108" s="117"/>
      <c r="V108" s="117"/>
      <c r="W108" s="117"/>
    </row>
    <row r="109" spans="1:23" ht="18" customHeight="1" x14ac:dyDescent="0.35">
      <c r="A109" s="143" t="s">
        <v>661</v>
      </c>
      <c r="B109" s="143" t="s">
        <v>671</v>
      </c>
      <c r="C109" s="147">
        <v>13233</v>
      </c>
      <c r="D109" s="7">
        <v>-4.4210550000000001E-2</v>
      </c>
      <c r="E109" s="10">
        <v>1</v>
      </c>
      <c r="F109" s="144">
        <v>0</v>
      </c>
      <c r="G109" s="47">
        <f t="shared" si="13"/>
        <v>13233</v>
      </c>
      <c r="H109" s="47">
        <f t="shared" si="14"/>
        <v>0</v>
      </c>
      <c r="I109" s="59">
        <v>-8.9788414520267451E-2</v>
      </c>
      <c r="J109" s="23">
        <f t="shared" si="15"/>
        <v>4.557786452026745E-2</v>
      </c>
      <c r="K109" s="9">
        <v>-1.7165993179862959E-2</v>
      </c>
      <c r="L109" s="63">
        <f t="shared" si="16"/>
        <v>-3.1110645723381118</v>
      </c>
      <c r="M109" s="63">
        <f t="shared" si="17"/>
        <v>-2.7044556820137042E-2</v>
      </c>
      <c r="N109" s="145"/>
      <c r="O109" s="115"/>
      <c r="P109" s="117"/>
      <c r="Q109" s="117"/>
      <c r="R109" s="117"/>
      <c r="S109" s="117"/>
      <c r="T109" s="117"/>
      <c r="U109" s="117"/>
      <c r="V109" s="117"/>
      <c r="W109" s="117"/>
    </row>
    <row r="110" spans="1:23" ht="18" customHeight="1" x14ac:dyDescent="0.35">
      <c r="A110" s="143" t="s">
        <v>661</v>
      </c>
      <c r="B110" s="143" t="s">
        <v>672</v>
      </c>
      <c r="C110" s="147">
        <v>93085</v>
      </c>
      <c r="D110" s="7">
        <v>-2.3243554999999999E-2</v>
      </c>
      <c r="E110" s="10">
        <v>1</v>
      </c>
      <c r="F110" s="144">
        <v>0</v>
      </c>
      <c r="G110" s="47">
        <f t="shared" si="13"/>
        <v>93085</v>
      </c>
      <c r="H110" s="47">
        <f t="shared" si="14"/>
        <v>0</v>
      </c>
      <c r="I110" s="59">
        <v>-8.9788414520267451E-2</v>
      </c>
      <c r="J110" s="23">
        <f t="shared" si="15"/>
        <v>6.6544859520267452E-2</v>
      </c>
      <c r="K110" s="9">
        <v>-1.7165993179862959E-2</v>
      </c>
      <c r="L110" s="63">
        <f t="shared" si="16"/>
        <v>-1.8542540517464774</v>
      </c>
      <c r="M110" s="63">
        <f t="shared" si="17"/>
        <v>-6.0775618201370403E-3</v>
      </c>
      <c r="N110" s="145"/>
      <c r="O110" s="115"/>
      <c r="P110" s="117"/>
      <c r="Q110" s="117"/>
      <c r="R110" s="117"/>
      <c r="S110" s="117"/>
      <c r="T110" s="117"/>
      <c r="U110" s="117"/>
      <c r="V110" s="117"/>
      <c r="W110" s="117"/>
    </row>
    <row r="111" spans="1:23" ht="18" customHeight="1" x14ac:dyDescent="0.35">
      <c r="A111" s="143" t="s">
        <v>661</v>
      </c>
      <c r="B111" s="143" t="s">
        <v>177</v>
      </c>
      <c r="C111" s="147">
        <v>13257</v>
      </c>
      <c r="D111" s="7">
        <v>-0.111284964</v>
      </c>
      <c r="E111" s="10">
        <v>1</v>
      </c>
      <c r="F111" s="144">
        <v>0</v>
      </c>
      <c r="G111" s="47">
        <f t="shared" si="13"/>
        <v>13257</v>
      </c>
      <c r="H111" s="47">
        <f t="shared" si="14"/>
        <v>0</v>
      </c>
      <c r="I111" s="59">
        <v>-8.9788414520267451E-2</v>
      </c>
      <c r="J111" s="23">
        <f t="shared" si="15"/>
        <v>-2.1496549479732549E-2</v>
      </c>
      <c r="K111" s="9">
        <v>-1.7165993179862959E-2</v>
      </c>
      <c r="L111" s="63">
        <f t="shared" si="16"/>
        <v>-10.83676854596801</v>
      </c>
      <c r="M111" s="63">
        <f t="shared" si="17"/>
        <v>-9.4118970820137038E-2</v>
      </c>
      <c r="N111" s="145"/>
      <c r="O111" s="115"/>
      <c r="P111" s="117"/>
      <c r="Q111" s="117"/>
      <c r="R111" s="117"/>
      <c r="S111" s="117"/>
      <c r="T111" s="117"/>
      <c r="U111" s="117"/>
      <c r="V111" s="117"/>
      <c r="W111" s="117"/>
    </row>
    <row r="112" spans="1:23" ht="18" customHeight="1" x14ac:dyDescent="0.35">
      <c r="A112" s="143" t="s">
        <v>661</v>
      </c>
      <c r="B112" s="143" t="s">
        <v>178</v>
      </c>
      <c r="C112" s="147">
        <v>9517</v>
      </c>
      <c r="D112" s="7">
        <v>-0.195178881</v>
      </c>
      <c r="E112" s="10">
        <v>1</v>
      </c>
      <c r="F112" s="144">
        <v>0</v>
      </c>
      <c r="G112" s="47">
        <f t="shared" si="13"/>
        <v>9517</v>
      </c>
      <c r="H112" s="47">
        <f t="shared" si="14"/>
        <v>0</v>
      </c>
      <c r="I112" s="59">
        <v>-8.9788414520267451E-2</v>
      </c>
      <c r="J112" s="23">
        <f t="shared" si="15"/>
        <v>-0.10539046647973255</v>
      </c>
      <c r="K112" s="9">
        <v>-1.7165993179862959E-2</v>
      </c>
      <c r="L112" s="63">
        <f t="shared" si="16"/>
        <v>-17.366067320655123</v>
      </c>
      <c r="M112" s="63">
        <f t="shared" si="17"/>
        <v>-0.17801288782013705</v>
      </c>
      <c r="N112" s="145"/>
      <c r="O112" s="115"/>
      <c r="P112" s="117"/>
      <c r="Q112" s="117"/>
      <c r="R112" s="117"/>
      <c r="S112" s="117"/>
      <c r="T112" s="117"/>
      <c r="U112" s="117"/>
      <c r="V112" s="117"/>
      <c r="W112" s="117"/>
    </row>
    <row r="113" spans="1:23" ht="18" customHeight="1" x14ac:dyDescent="0.35">
      <c r="A113" s="143" t="s">
        <v>661</v>
      </c>
      <c r="B113" s="143" t="s">
        <v>673</v>
      </c>
      <c r="C113" s="147">
        <v>85838</v>
      </c>
      <c r="D113" s="7">
        <v>-4.6368505999999997E-2</v>
      </c>
      <c r="E113" s="10">
        <v>1</v>
      </c>
      <c r="F113" s="144">
        <v>0</v>
      </c>
      <c r="G113" s="47">
        <f t="shared" si="13"/>
        <v>85838</v>
      </c>
      <c r="H113" s="47">
        <f t="shared" si="14"/>
        <v>0</v>
      </c>
      <c r="I113" s="59">
        <v>-8.9788414520267451E-2</v>
      </c>
      <c r="J113" s="23">
        <f t="shared" si="15"/>
        <v>4.3419908520267454E-2</v>
      </c>
      <c r="K113" s="9">
        <v>-1.7165993179862959E-2</v>
      </c>
      <c r="L113" s="63">
        <f t="shared" si="16"/>
        <v>-8.555788068703631</v>
      </c>
      <c r="M113" s="63">
        <f t="shared" si="17"/>
        <v>-2.9202512820137038E-2</v>
      </c>
      <c r="N113" s="145"/>
      <c r="O113" s="115"/>
      <c r="P113" s="117"/>
      <c r="Q113" s="117"/>
      <c r="R113" s="117"/>
      <c r="S113" s="117"/>
      <c r="T113" s="117"/>
      <c r="U113" s="117"/>
      <c r="V113" s="117"/>
      <c r="W113" s="117"/>
    </row>
    <row r="114" spans="1:23" ht="18" customHeight="1" x14ac:dyDescent="0.35">
      <c r="A114" s="143" t="s">
        <v>661</v>
      </c>
      <c r="B114" s="143" t="s">
        <v>311</v>
      </c>
      <c r="C114" s="147">
        <v>14647</v>
      </c>
      <c r="D114" s="7">
        <v>-7.9924699000000002E-2</v>
      </c>
      <c r="E114" s="10">
        <v>1</v>
      </c>
      <c r="F114" s="144">
        <v>0</v>
      </c>
      <c r="G114" s="47">
        <f t="shared" si="13"/>
        <v>14647</v>
      </c>
      <c r="H114" s="47">
        <f t="shared" si="14"/>
        <v>0</v>
      </c>
      <c r="I114" s="59">
        <v>-8.9788414520267451E-2</v>
      </c>
      <c r="J114" s="23">
        <f t="shared" si="15"/>
        <v>9.8637155202674492E-3</v>
      </c>
      <c r="K114" s="9">
        <v>-1.7165993179862959E-2</v>
      </c>
      <c r="L114" s="63">
        <f t="shared" si="16"/>
        <v>-7.5953592458245458</v>
      </c>
      <c r="M114" s="63">
        <f t="shared" si="17"/>
        <v>-6.275870582013704E-2</v>
      </c>
      <c r="N114" s="145"/>
    </row>
    <row r="115" spans="1:23" ht="18" customHeight="1" x14ac:dyDescent="0.35">
      <c r="A115" s="143" t="s">
        <v>661</v>
      </c>
      <c r="B115" s="143" t="s">
        <v>184</v>
      </c>
      <c r="C115" s="147">
        <v>28847</v>
      </c>
      <c r="D115" s="7">
        <v>-0.15170887199999999</v>
      </c>
      <c r="E115" s="10">
        <v>1</v>
      </c>
      <c r="F115" s="144">
        <v>0</v>
      </c>
      <c r="G115" s="47">
        <f t="shared" si="13"/>
        <v>28847</v>
      </c>
      <c r="H115" s="47">
        <f t="shared" si="14"/>
        <v>0</v>
      </c>
      <c r="I115" s="59">
        <v>-8.9788414520267451E-2</v>
      </c>
      <c r="J115" s="23">
        <f t="shared" si="15"/>
        <v>-6.1920457479732544E-2</v>
      </c>
      <c r="K115" s="9">
        <v>-1.7165993179862959E-2</v>
      </c>
      <c r="L115" s="63">
        <f t="shared" si="16"/>
        <v>-22.851306914489317</v>
      </c>
      <c r="M115" s="63">
        <f t="shared" si="17"/>
        <v>-0.13454287882013705</v>
      </c>
      <c r="N115" s="145"/>
    </row>
    <row r="116" spans="1:23" ht="18" customHeight="1" x14ac:dyDescent="0.35">
      <c r="A116" s="143" t="s">
        <v>661</v>
      </c>
      <c r="B116" s="143" t="s">
        <v>674</v>
      </c>
      <c r="C116" s="147">
        <v>13750</v>
      </c>
      <c r="D116" s="7">
        <v>-7.8160989E-2</v>
      </c>
      <c r="E116" s="10">
        <v>1</v>
      </c>
      <c r="F116" s="144">
        <v>0</v>
      </c>
      <c r="G116" s="47">
        <f t="shared" si="13"/>
        <v>13750</v>
      </c>
      <c r="H116" s="47">
        <f t="shared" si="14"/>
        <v>0</v>
      </c>
      <c r="I116" s="59">
        <v>-8.9788414520267451E-2</v>
      </c>
      <c r="J116" s="23">
        <f t="shared" si="15"/>
        <v>1.1627425520267451E-2</v>
      </c>
      <c r="K116" s="9">
        <v>-1.7165993179862959E-2</v>
      </c>
      <c r="L116" s="63">
        <f t="shared" si="16"/>
        <v>-7.152297241628375</v>
      </c>
      <c r="M116" s="63">
        <f t="shared" si="17"/>
        <v>-6.0994995820137038E-2</v>
      </c>
      <c r="N116" s="145"/>
    </row>
    <row r="117" spans="1:23" ht="18" customHeight="1" x14ac:dyDescent="0.35">
      <c r="A117" s="143" t="s">
        <v>661</v>
      </c>
      <c r="B117" s="143" t="s">
        <v>675</v>
      </c>
      <c r="C117" s="147">
        <v>23781</v>
      </c>
      <c r="D117" s="7">
        <v>-0.122071387</v>
      </c>
      <c r="E117" s="10">
        <v>1</v>
      </c>
      <c r="F117" s="144">
        <v>0</v>
      </c>
      <c r="G117" s="47">
        <f t="shared" si="13"/>
        <v>23781</v>
      </c>
      <c r="H117" s="47">
        <f t="shared" si="14"/>
        <v>0</v>
      </c>
      <c r="I117" s="59">
        <v>-8.9788414520267451E-2</v>
      </c>
      <c r="J117" s="23">
        <f t="shared" si="15"/>
        <v>-3.2282972479732552E-2</v>
      </c>
      <c r="K117" s="9">
        <v>-1.7165993179862959E-2</v>
      </c>
      <c r="L117" s="63">
        <f t="shared" si="16"/>
        <v>-16.177554624833842</v>
      </c>
      <c r="M117" s="63">
        <f t="shared" si="17"/>
        <v>-0.10490539382013704</v>
      </c>
      <c r="N117" s="145"/>
      <c r="O117" s="64" t="s">
        <v>1838</v>
      </c>
      <c r="P117" s="65" t="s">
        <v>1840</v>
      </c>
      <c r="Q117" s="65"/>
      <c r="R117" s="65"/>
      <c r="S117" s="65"/>
      <c r="T117" s="65"/>
      <c r="U117" s="65"/>
      <c r="V117" s="65"/>
      <c r="W117" s="65"/>
    </row>
    <row r="118" spans="1:23" ht="18" customHeight="1" x14ac:dyDescent="0.35">
      <c r="A118" s="143" t="s">
        <v>661</v>
      </c>
      <c r="B118" s="143" t="s">
        <v>676</v>
      </c>
      <c r="C118" s="147">
        <v>9410</v>
      </c>
      <c r="D118" s="7">
        <v>-8.6570004000000006E-2</v>
      </c>
      <c r="E118" s="10">
        <v>1</v>
      </c>
      <c r="F118" s="144">
        <v>0</v>
      </c>
      <c r="G118" s="47">
        <f t="shared" si="13"/>
        <v>9410</v>
      </c>
      <c r="H118" s="47">
        <f t="shared" si="14"/>
        <v>0</v>
      </c>
      <c r="I118" s="59">
        <v>-8.9788414520267451E-2</v>
      </c>
      <c r="J118" s="23">
        <f t="shared" si="15"/>
        <v>3.2184105202674451E-3</v>
      </c>
      <c r="K118" s="9">
        <v>-1.7165993179862959E-2</v>
      </c>
      <c r="L118" s="63">
        <f t="shared" si="16"/>
        <v>-6.732546792681295</v>
      </c>
      <c r="M118" s="63">
        <f t="shared" si="17"/>
        <v>-6.9404010820137044E-2</v>
      </c>
      <c r="N118" s="145"/>
      <c r="O118" s="64">
        <v>1</v>
      </c>
      <c r="P118" s="65" cm="1">
        <f t="array" ref="P118:Q119">MMULT(MMULT(MMULT(_xlfn.ANCHORARRAY(P65),TRANSPOSE(E6:F3055))*TRANSPOSE(J6:J3055*J6:J3055),E6:F3055),_xlfn.ANCHORARRAY(P65))</f>
        <v>2.387902521280266E-6</v>
      </c>
      <c r="Q118" s="65">
        <v>-2.387902521280266E-6</v>
      </c>
      <c r="R118" s="65"/>
      <c r="S118" s="65"/>
      <c r="T118" s="65"/>
      <c r="U118" s="65"/>
      <c r="V118" s="65"/>
      <c r="W118" s="65"/>
    </row>
    <row r="119" spans="1:23" ht="18" customHeight="1" x14ac:dyDescent="0.35">
      <c r="A119" s="143" t="s">
        <v>661</v>
      </c>
      <c r="B119" s="143" t="s">
        <v>601</v>
      </c>
      <c r="C119" s="147">
        <v>25999</v>
      </c>
      <c r="D119" s="7">
        <v>-0.109170083</v>
      </c>
      <c r="E119" s="10">
        <v>1</v>
      </c>
      <c r="F119" s="144">
        <v>0</v>
      </c>
      <c r="G119" s="47">
        <f t="shared" si="13"/>
        <v>25999</v>
      </c>
      <c r="H119" s="47">
        <f t="shared" si="14"/>
        <v>0</v>
      </c>
      <c r="I119" s="59">
        <v>-8.9788414520267451E-2</v>
      </c>
      <c r="J119" s="23">
        <f t="shared" si="15"/>
        <v>-1.938166847973255E-2</v>
      </c>
      <c r="K119" s="9">
        <v>-1.7165993179862959E-2</v>
      </c>
      <c r="L119" s="63">
        <f t="shared" si="16"/>
        <v>-14.83492842523631</v>
      </c>
      <c r="M119" s="63">
        <f t="shared" si="17"/>
        <v>-9.2004089820137039E-2</v>
      </c>
      <c r="N119" s="145"/>
      <c r="O119" s="64">
        <v>2</v>
      </c>
      <c r="P119" s="65">
        <v>-2.3879025212802648E-6</v>
      </c>
      <c r="Q119" s="65">
        <v>1.0717337371672588E-5</v>
      </c>
      <c r="R119" s="65"/>
      <c r="S119" s="65"/>
      <c r="T119" s="65"/>
      <c r="U119" s="65"/>
      <c r="V119" s="65"/>
      <c r="W119" s="65"/>
    </row>
    <row r="120" spans="1:23" ht="18" customHeight="1" x14ac:dyDescent="0.35">
      <c r="A120" s="143" t="s">
        <v>661</v>
      </c>
      <c r="B120" s="143" t="s">
        <v>677</v>
      </c>
      <c r="C120" s="147">
        <v>10637</v>
      </c>
      <c r="D120" s="7">
        <v>-0.178834415</v>
      </c>
      <c r="E120" s="10">
        <v>1</v>
      </c>
      <c r="F120" s="144">
        <v>0</v>
      </c>
      <c r="G120" s="47">
        <f t="shared" si="13"/>
        <v>10637</v>
      </c>
      <c r="H120" s="47">
        <f t="shared" si="14"/>
        <v>0</v>
      </c>
      <c r="I120" s="59">
        <v>-8.9788414520267451E-2</v>
      </c>
      <c r="J120" s="23">
        <f t="shared" si="15"/>
        <v>-8.9046000479732546E-2</v>
      </c>
      <c r="K120" s="9">
        <v>-1.7165993179862959E-2</v>
      </c>
      <c r="L120" s="63">
        <f t="shared" si="16"/>
        <v>-16.673807316121206</v>
      </c>
      <c r="M120" s="63">
        <f t="shared" si="17"/>
        <v>-0.16166842182013705</v>
      </c>
      <c r="N120" s="145"/>
      <c r="O120" s="115">
        <v>3</v>
      </c>
      <c r="P120" s="117"/>
      <c r="Q120" s="117"/>
      <c r="R120" s="117"/>
      <c r="S120" s="117"/>
      <c r="T120" s="117"/>
      <c r="U120" s="117"/>
      <c r="V120" s="117"/>
      <c r="W120" s="117"/>
    </row>
    <row r="121" spans="1:23" ht="18" customHeight="1" x14ac:dyDescent="0.35">
      <c r="A121" s="143" t="s">
        <v>661</v>
      </c>
      <c r="B121" s="143" t="s">
        <v>72</v>
      </c>
      <c r="C121" s="147">
        <v>10283</v>
      </c>
      <c r="D121" s="7">
        <v>-0.139147468</v>
      </c>
      <c r="E121" s="10">
        <v>1</v>
      </c>
      <c r="F121" s="144">
        <v>0</v>
      </c>
      <c r="G121" s="47">
        <f t="shared" si="13"/>
        <v>10283</v>
      </c>
      <c r="H121" s="47">
        <f t="shared" si="14"/>
        <v>0</v>
      </c>
      <c r="I121" s="59">
        <v>-8.9788414520267451E-2</v>
      </c>
      <c r="J121" s="23">
        <f t="shared" si="15"/>
        <v>-4.9359053479732545E-2</v>
      </c>
      <c r="K121" s="9">
        <v>-1.7165993179862959E-2</v>
      </c>
      <c r="L121" s="63">
        <f t="shared" si="16"/>
        <v>-12.369547076969226</v>
      </c>
      <c r="M121" s="63">
        <f t="shared" si="17"/>
        <v>-0.12198147482013703</v>
      </c>
      <c r="N121" s="145"/>
      <c r="O121" s="115">
        <v>4</v>
      </c>
      <c r="P121" s="117"/>
      <c r="Q121" s="117"/>
      <c r="R121" s="117"/>
      <c r="S121" s="117"/>
      <c r="T121" s="117"/>
      <c r="U121" s="117"/>
      <c r="V121" s="117"/>
      <c r="W121" s="117"/>
    </row>
    <row r="122" spans="1:23" ht="18" customHeight="1" x14ac:dyDescent="0.35">
      <c r="A122" s="143" t="s">
        <v>661</v>
      </c>
      <c r="B122" s="143" t="s">
        <v>73</v>
      </c>
      <c r="C122" s="147">
        <v>53622</v>
      </c>
      <c r="D122" s="7">
        <v>-2.2680799000000001E-2</v>
      </c>
      <c r="E122" s="10">
        <v>1</v>
      </c>
      <c r="F122" s="144">
        <v>0</v>
      </c>
      <c r="G122" s="47">
        <f t="shared" si="13"/>
        <v>53622</v>
      </c>
      <c r="H122" s="47">
        <f t="shared" si="14"/>
        <v>0</v>
      </c>
      <c r="I122" s="59">
        <v>-8.9788414520267451E-2</v>
      </c>
      <c r="J122" s="23">
        <f t="shared" si="15"/>
        <v>6.710761552026745E-2</v>
      </c>
      <c r="K122" s="9">
        <v>-1.7165993179862959E-2</v>
      </c>
      <c r="L122" s="63">
        <f t="shared" si="16"/>
        <v>-1.2770318512722214</v>
      </c>
      <c r="M122" s="63">
        <f t="shared" si="17"/>
        <v>-5.5148058201370427E-3</v>
      </c>
      <c r="N122" s="145"/>
      <c r="O122" s="115">
        <v>5</v>
      </c>
      <c r="P122" s="117"/>
      <c r="Q122" s="117"/>
      <c r="R122" s="117"/>
      <c r="S122" s="117"/>
      <c r="T122" s="117"/>
      <c r="U122" s="117"/>
      <c r="V122" s="117"/>
      <c r="W122" s="117"/>
    </row>
    <row r="123" spans="1:23" ht="18" customHeight="1" x14ac:dyDescent="0.35">
      <c r="A123" s="143" t="s">
        <v>661</v>
      </c>
      <c r="B123" s="143" t="s">
        <v>199</v>
      </c>
      <c r="C123" s="147">
        <v>17177</v>
      </c>
      <c r="D123" s="7">
        <v>-0.13376038100000001</v>
      </c>
      <c r="E123" s="10">
        <v>1</v>
      </c>
      <c r="F123" s="144">
        <v>0</v>
      </c>
      <c r="G123" s="47">
        <f t="shared" si="13"/>
        <v>17177</v>
      </c>
      <c r="H123" s="47">
        <f t="shared" si="14"/>
        <v>0</v>
      </c>
      <c r="I123" s="59">
        <v>-8.9788414520267451E-2</v>
      </c>
      <c r="J123" s="23">
        <f t="shared" si="15"/>
        <v>-4.397196647973256E-2</v>
      </c>
      <c r="K123" s="9">
        <v>-1.7165993179862959E-2</v>
      </c>
      <c r="L123" s="63">
        <f t="shared" si="16"/>
        <v>-15.28098341353026</v>
      </c>
      <c r="M123" s="63">
        <f t="shared" si="17"/>
        <v>-0.11659438782013705</v>
      </c>
      <c r="N123" s="145"/>
      <c r="O123" s="115">
        <v>6</v>
      </c>
      <c r="P123" s="117"/>
      <c r="Q123" s="117"/>
      <c r="R123" s="117"/>
      <c r="S123" s="117"/>
      <c r="T123" s="117"/>
      <c r="U123" s="117"/>
      <c r="V123" s="117"/>
      <c r="W123" s="117"/>
    </row>
    <row r="124" spans="1:23" ht="18" customHeight="1" x14ac:dyDescent="0.35">
      <c r="A124" s="143" t="s">
        <v>661</v>
      </c>
      <c r="B124" s="143" t="s">
        <v>316</v>
      </c>
      <c r="C124" s="147">
        <v>5414</v>
      </c>
      <c r="D124" s="7">
        <v>-7.8868674999999999E-2</v>
      </c>
      <c r="E124" s="10">
        <v>1</v>
      </c>
      <c r="F124" s="144">
        <v>0</v>
      </c>
      <c r="G124" s="47">
        <f t="shared" si="13"/>
        <v>5414</v>
      </c>
      <c r="H124" s="47">
        <f t="shared" si="14"/>
        <v>0</v>
      </c>
      <c r="I124" s="59">
        <v>-8.9788414520267451E-2</v>
      </c>
      <c r="J124" s="23">
        <f t="shared" si="15"/>
        <v>1.0919739520267452E-2</v>
      </c>
      <c r="K124" s="9">
        <v>-1.7165993179862959E-2</v>
      </c>
      <c r="L124" s="63">
        <f t="shared" si="16"/>
        <v>-4.5400764519683294</v>
      </c>
      <c r="M124" s="63">
        <f t="shared" si="17"/>
        <v>-6.1702681820137037E-2</v>
      </c>
      <c r="N124" s="145"/>
      <c r="O124" s="115">
        <v>7</v>
      </c>
      <c r="P124" s="117"/>
      <c r="Q124" s="117"/>
      <c r="R124" s="117"/>
      <c r="S124" s="117"/>
      <c r="T124" s="117"/>
      <c r="U124" s="117"/>
      <c r="V124" s="117"/>
      <c r="W124" s="117"/>
    </row>
    <row r="125" spans="1:23" ht="18" customHeight="1" x14ac:dyDescent="0.35">
      <c r="A125" s="143" t="s">
        <v>661</v>
      </c>
      <c r="B125" s="143" t="s">
        <v>357</v>
      </c>
      <c r="C125" s="147">
        <v>11144</v>
      </c>
      <c r="D125" s="7">
        <v>-0.19789670200000001</v>
      </c>
      <c r="E125" s="10">
        <v>1</v>
      </c>
      <c r="F125" s="144">
        <v>0</v>
      </c>
      <c r="G125" s="47">
        <f t="shared" si="13"/>
        <v>11144</v>
      </c>
      <c r="H125" s="47">
        <f t="shared" si="14"/>
        <v>0</v>
      </c>
      <c r="I125" s="59">
        <v>-8.9788414520267451E-2</v>
      </c>
      <c r="J125" s="23">
        <f t="shared" si="15"/>
        <v>-0.10810828747973256</v>
      </c>
      <c r="K125" s="9">
        <v>-1.7165993179862959E-2</v>
      </c>
      <c r="L125" s="63">
        <f t="shared" si="16"/>
        <v>-19.078863620479378</v>
      </c>
      <c r="M125" s="63">
        <f t="shared" si="17"/>
        <v>-0.18073070882013706</v>
      </c>
      <c r="N125" s="145"/>
      <c r="O125" s="115"/>
      <c r="P125" s="117"/>
      <c r="Q125" s="117"/>
      <c r="R125" s="117"/>
      <c r="S125" s="117"/>
      <c r="T125" s="117"/>
      <c r="U125" s="117"/>
      <c r="V125" s="117"/>
      <c r="W125" s="117"/>
    </row>
    <row r="126" spans="1:23" ht="18" customHeight="1" x14ac:dyDescent="0.35">
      <c r="A126" s="143" t="s">
        <v>661</v>
      </c>
      <c r="B126" s="143" t="s">
        <v>204</v>
      </c>
      <c r="C126" s="147">
        <v>6426</v>
      </c>
      <c r="D126" s="7">
        <v>-8.3538237000000001E-2</v>
      </c>
      <c r="E126" s="10">
        <v>1</v>
      </c>
      <c r="F126" s="144">
        <v>0</v>
      </c>
      <c r="G126" s="47">
        <f t="shared" si="13"/>
        <v>6426</v>
      </c>
      <c r="H126" s="47">
        <f t="shared" si="14"/>
        <v>0</v>
      </c>
      <c r="I126" s="59">
        <v>-8.9788414520267451E-2</v>
      </c>
      <c r="J126" s="23">
        <f t="shared" si="15"/>
        <v>6.2501775202674498E-3</v>
      </c>
      <c r="K126" s="9">
        <v>-1.7165993179862959E-2</v>
      </c>
      <c r="L126" s="63">
        <f t="shared" si="16"/>
        <v>-5.3205540634128434</v>
      </c>
      <c r="M126" s="63">
        <f t="shared" si="17"/>
        <v>-6.6372243820137039E-2</v>
      </c>
      <c r="N126" s="145"/>
      <c r="O126" s="115"/>
      <c r="P126" s="117"/>
      <c r="Q126" s="117"/>
      <c r="R126" s="117"/>
      <c r="S126" s="117"/>
      <c r="T126" s="117"/>
      <c r="U126" s="117"/>
      <c r="V126" s="117"/>
      <c r="W126" s="117"/>
    </row>
    <row r="127" spans="1:23" ht="18" customHeight="1" x14ac:dyDescent="0.35">
      <c r="A127" s="143" t="s">
        <v>661</v>
      </c>
      <c r="B127" s="143" t="s">
        <v>79</v>
      </c>
      <c r="C127" s="147">
        <v>7984</v>
      </c>
      <c r="D127" s="7">
        <v>-0.13053030099999999</v>
      </c>
      <c r="E127" s="10">
        <v>1</v>
      </c>
      <c r="F127" s="144">
        <v>0</v>
      </c>
      <c r="G127" s="47">
        <f t="shared" si="13"/>
        <v>7984</v>
      </c>
      <c r="H127" s="47">
        <f t="shared" si="14"/>
        <v>0</v>
      </c>
      <c r="I127" s="59">
        <v>-8.9788414520267451E-2</v>
      </c>
      <c r="J127" s="23">
        <f t="shared" si="15"/>
        <v>-4.0741886479732536E-2</v>
      </c>
      <c r="K127" s="9">
        <v>-1.7165993179862959E-2</v>
      </c>
      <c r="L127" s="63">
        <f t="shared" si="16"/>
        <v>-10.129467253499051</v>
      </c>
      <c r="M127" s="63">
        <f t="shared" si="17"/>
        <v>-0.11336430782013703</v>
      </c>
      <c r="N127" s="145"/>
      <c r="O127" s="115"/>
      <c r="P127" s="117"/>
      <c r="Q127" s="117"/>
      <c r="R127" s="117"/>
      <c r="S127" s="117"/>
      <c r="T127" s="117"/>
      <c r="U127" s="117"/>
      <c r="V127" s="117"/>
      <c r="W127" s="117"/>
    </row>
    <row r="128" spans="1:23" ht="18" customHeight="1" x14ac:dyDescent="0.35">
      <c r="A128" s="143" t="s">
        <v>661</v>
      </c>
      <c r="B128" s="143" t="s">
        <v>579</v>
      </c>
      <c r="C128" s="147">
        <v>9941</v>
      </c>
      <c r="D128" s="7">
        <v>-0.102472091</v>
      </c>
      <c r="E128" s="10">
        <v>1</v>
      </c>
      <c r="F128" s="144">
        <v>0</v>
      </c>
      <c r="G128" s="47">
        <f t="shared" si="13"/>
        <v>9941</v>
      </c>
      <c r="H128" s="47">
        <f t="shared" si="14"/>
        <v>0</v>
      </c>
      <c r="I128" s="59">
        <v>-8.9788414520267451E-2</v>
      </c>
      <c r="J128" s="23">
        <f t="shared" si="15"/>
        <v>-1.268367647973255E-2</v>
      </c>
      <c r="K128" s="9">
        <v>-1.7165993179862959E-2</v>
      </c>
      <c r="L128" s="63">
        <f t="shared" si="16"/>
        <v>-8.505407254434985</v>
      </c>
      <c r="M128" s="63">
        <f t="shared" si="17"/>
        <v>-8.5306097820137039E-2</v>
      </c>
      <c r="N128" s="145"/>
      <c r="O128" s="115"/>
      <c r="P128" s="117"/>
      <c r="Q128" s="117"/>
      <c r="R128" s="117"/>
      <c r="S128" s="117"/>
      <c r="T128" s="117"/>
      <c r="U128" s="117"/>
      <c r="V128" s="117"/>
      <c r="W128" s="117"/>
    </row>
    <row r="129" spans="1:23" ht="18" customHeight="1" x14ac:dyDescent="0.35">
      <c r="A129" s="143" t="s">
        <v>661</v>
      </c>
      <c r="B129" s="143" t="s">
        <v>80</v>
      </c>
      <c r="C129" s="147">
        <v>15621</v>
      </c>
      <c r="D129" s="7">
        <v>-0.106008844</v>
      </c>
      <c r="E129" s="10">
        <v>1</v>
      </c>
      <c r="F129" s="144">
        <v>0</v>
      </c>
      <c r="G129" s="47">
        <f t="shared" si="13"/>
        <v>15621</v>
      </c>
      <c r="H129" s="47">
        <f t="shared" si="14"/>
        <v>0</v>
      </c>
      <c r="I129" s="59">
        <v>-8.9788414520267451E-2</v>
      </c>
      <c r="J129" s="23">
        <f t="shared" si="15"/>
        <v>-1.6220429479732554E-2</v>
      </c>
      <c r="K129" s="9">
        <v>-1.7165993179862959E-2</v>
      </c>
      <c r="L129" s="63">
        <f t="shared" si="16"/>
        <v>-11.103934775917281</v>
      </c>
      <c r="M129" s="63">
        <f t="shared" si="17"/>
        <v>-8.8842850820137043E-2</v>
      </c>
      <c r="N129" s="145"/>
      <c r="O129" s="115"/>
      <c r="P129" s="117"/>
      <c r="Q129" s="117"/>
      <c r="R129" s="117"/>
      <c r="S129" s="117"/>
      <c r="T129" s="117"/>
      <c r="U129" s="117"/>
      <c r="V129" s="117"/>
      <c r="W129" s="117"/>
    </row>
    <row r="130" spans="1:23" ht="18" customHeight="1" x14ac:dyDescent="0.35">
      <c r="A130" s="143" t="s">
        <v>661</v>
      </c>
      <c r="B130" s="143" t="s">
        <v>678</v>
      </c>
      <c r="C130" s="147">
        <v>52780</v>
      </c>
      <c r="D130" s="7">
        <v>-3.1023005999999999E-2</v>
      </c>
      <c r="E130" s="10">
        <v>1</v>
      </c>
      <c r="F130" s="144">
        <v>0</v>
      </c>
      <c r="G130" s="47">
        <f t="shared" si="13"/>
        <v>52780</v>
      </c>
      <c r="H130" s="47">
        <f t="shared" si="14"/>
        <v>0</v>
      </c>
      <c r="I130" s="59">
        <v>-8.9788414520267451E-2</v>
      </c>
      <c r="J130" s="23">
        <f t="shared" si="15"/>
        <v>5.8765408520267452E-2</v>
      </c>
      <c r="K130" s="9">
        <v>-1.7165993179862959E-2</v>
      </c>
      <c r="L130" s="63">
        <f t="shared" si="16"/>
        <v>-3.1834960233710055</v>
      </c>
      <c r="M130" s="63">
        <f t="shared" si="17"/>
        <v>-1.385701282013704E-2</v>
      </c>
      <c r="N130" s="145"/>
    </row>
    <row r="131" spans="1:23" ht="18" customHeight="1" x14ac:dyDescent="0.35">
      <c r="A131" s="143" t="s">
        <v>661</v>
      </c>
      <c r="B131" s="143" t="s">
        <v>115</v>
      </c>
      <c r="C131" s="147">
        <v>13337</v>
      </c>
      <c r="D131" s="7">
        <v>-0.134103904</v>
      </c>
      <c r="E131" s="10">
        <v>1</v>
      </c>
      <c r="F131" s="144">
        <v>0</v>
      </c>
      <c r="G131" s="47">
        <f t="shared" si="13"/>
        <v>13337</v>
      </c>
      <c r="H131" s="47">
        <f t="shared" si="14"/>
        <v>0</v>
      </c>
      <c r="I131" s="59">
        <v>-8.9788414520267451E-2</v>
      </c>
      <c r="J131" s="23">
        <f t="shared" si="15"/>
        <v>-4.4315489479732545E-2</v>
      </c>
      <c r="K131" s="9">
        <v>-1.7165993179862959E-2</v>
      </c>
      <c r="L131" s="63">
        <f t="shared" si="16"/>
        <v>-13.50468336916234</v>
      </c>
      <c r="M131" s="63">
        <f t="shared" si="17"/>
        <v>-0.11693791082013703</v>
      </c>
      <c r="N131" s="145"/>
    </row>
    <row r="132" spans="1:23" ht="18" customHeight="1" x14ac:dyDescent="0.35">
      <c r="A132" s="143" t="s">
        <v>661</v>
      </c>
      <c r="B132" s="143" t="s">
        <v>210</v>
      </c>
      <c r="C132" s="147">
        <v>14222</v>
      </c>
      <c r="D132" s="7">
        <v>-0.13578253900000001</v>
      </c>
      <c r="E132" s="10">
        <v>1</v>
      </c>
      <c r="F132" s="144">
        <v>0</v>
      </c>
      <c r="G132" s="47">
        <f t="shared" si="13"/>
        <v>14222</v>
      </c>
      <c r="H132" s="47">
        <f t="shared" si="14"/>
        <v>0</v>
      </c>
      <c r="I132" s="59">
        <v>-8.9788414520267451E-2</v>
      </c>
      <c r="J132" s="23">
        <f t="shared" si="15"/>
        <v>-4.5994124479732557E-2</v>
      </c>
      <c r="K132" s="9">
        <v>-1.7165993179862959E-2</v>
      </c>
      <c r="L132" s="63">
        <f t="shared" si="16"/>
        <v>-14.145738002995818</v>
      </c>
      <c r="M132" s="63">
        <f t="shared" si="17"/>
        <v>-0.11861654582013705</v>
      </c>
      <c r="N132" s="145"/>
    </row>
    <row r="133" spans="1:23" ht="18" customHeight="1" x14ac:dyDescent="0.35">
      <c r="A133" s="143" t="s">
        <v>661</v>
      </c>
      <c r="B133" s="143" t="s">
        <v>214</v>
      </c>
      <c r="C133" s="147">
        <v>30947</v>
      </c>
      <c r="D133" s="7">
        <v>-6.67827E-2</v>
      </c>
      <c r="E133" s="10">
        <v>1</v>
      </c>
      <c r="F133" s="144">
        <v>0</v>
      </c>
      <c r="G133" s="47">
        <f t="shared" si="13"/>
        <v>30947</v>
      </c>
      <c r="H133" s="47">
        <f t="shared" si="14"/>
        <v>0</v>
      </c>
      <c r="I133" s="59">
        <v>-8.9788414520267451E-2</v>
      </c>
      <c r="J133" s="23">
        <f t="shared" si="15"/>
        <v>2.3005714520267451E-2</v>
      </c>
      <c r="K133" s="9">
        <v>-1.7165993179862959E-2</v>
      </c>
      <c r="L133" s="63">
        <f t="shared" si="16"/>
        <v>-8.7284517031010509</v>
      </c>
      <c r="M133" s="63">
        <f t="shared" si="17"/>
        <v>-4.9616706820137038E-2</v>
      </c>
      <c r="N133" s="145"/>
      <c r="O133" s="93" t="s">
        <v>1846</v>
      </c>
      <c r="P133" s="94" t="s">
        <v>1848</v>
      </c>
      <c r="Q133" s="95" t="s">
        <v>1838</v>
      </c>
      <c r="R133" s="94"/>
      <c r="S133" s="94"/>
      <c r="T133" s="94"/>
      <c r="U133" s="94"/>
      <c r="V133" s="94"/>
      <c r="W133" s="94"/>
    </row>
    <row r="134" spans="1:23" ht="18" customHeight="1" x14ac:dyDescent="0.35">
      <c r="A134" s="143" t="s">
        <v>661</v>
      </c>
      <c r="B134" s="143" t="s">
        <v>679</v>
      </c>
      <c r="C134" s="147">
        <v>25497</v>
      </c>
      <c r="D134" s="7">
        <v>-0.104163954</v>
      </c>
      <c r="E134" s="10">
        <v>1</v>
      </c>
      <c r="F134" s="144">
        <v>0</v>
      </c>
      <c r="G134" s="47">
        <f t="shared" ref="G134:G197" si="18">$C134*E134</f>
        <v>25497</v>
      </c>
      <c r="H134" s="47">
        <f t="shared" ref="H134:H197" si="19">$C134*F134</f>
        <v>0</v>
      </c>
      <c r="I134" s="59">
        <v>-8.9788414520267451E-2</v>
      </c>
      <c r="J134" s="23">
        <f t="shared" ref="J134:J197" si="20">D134-I134</f>
        <v>-1.4375539479732552E-2</v>
      </c>
      <c r="K134" s="9">
        <v>-1.7165993179862959E-2</v>
      </c>
      <c r="L134" s="63">
        <f t="shared" ref="L134:L197" si="21">-SQRT(C134)*(K134-D134)</f>
        <v>-13.891643039231282</v>
      </c>
      <c r="M134" s="63">
        <f t="shared" ref="M134:M197" si="22">D134-K134</f>
        <v>-8.6997960820137041E-2</v>
      </c>
      <c r="N134" s="145"/>
      <c r="O134" s="95"/>
      <c r="P134" s="94" t="s">
        <v>1847</v>
      </c>
      <c r="Q134" s="94" t="s">
        <v>1849</v>
      </c>
      <c r="R134" s="94"/>
      <c r="S134" s="94"/>
      <c r="T134" s="94"/>
      <c r="U134" s="94"/>
      <c r="V134" s="94"/>
      <c r="W134" s="94"/>
    </row>
    <row r="135" spans="1:23" ht="18" customHeight="1" x14ac:dyDescent="0.35">
      <c r="A135" s="143" t="s">
        <v>661</v>
      </c>
      <c r="B135" s="143" t="s">
        <v>116</v>
      </c>
      <c r="C135" s="147">
        <v>6061</v>
      </c>
      <c r="D135" s="7">
        <v>-5.3293466999999997E-2</v>
      </c>
      <c r="E135" s="10">
        <v>1</v>
      </c>
      <c r="F135" s="144">
        <v>0</v>
      </c>
      <c r="G135" s="47">
        <f t="shared" si="18"/>
        <v>6061</v>
      </c>
      <c r="H135" s="47">
        <f t="shared" si="19"/>
        <v>0</v>
      </c>
      <c r="I135" s="59">
        <v>-8.9788414520267451E-2</v>
      </c>
      <c r="J135" s="23">
        <f t="shared" si="20"/>
        <v>3.6494947520267454E-2</v>
      </c>
      <c r="K135" s="9">
        <v>-1.7165993179862959E-2</v>
      </c>
      <c r="L135" s="63">
        <f t="shared" si="21"/>
        <v>-2.8126114278353893</v>
      </c>
      <c r="M135" s="63">
        <f t="shared" si="22"/>
        <v>-3.6127473820137035E-2</v>
      </c>
      <c r="N135" s="145"/>
      <c r="O135" s="93"/>
      <c r="P135" s="94"/>
      <c r="Q135" s="94"/>
      <c r="R135" s="94"/>
      <c r="S135" s="94"/>
      <c r="T135" s="94"/>
      <c r="U135" s="94"/>
      <c r="V135" s="94"/>
      <c r="W135" s="94"/>
    </row>
    <row r="136" spans="1:23" ht="18" customHeight="1" x14ac:dyDescent="0.35">
      <c r="A136" s="143" t="s">
        <v>661</v>
      </c>
      <c r="B136" s="143" t="s">
        <v>216</v>
      </c>
      <c r="C136" s="147">
        <v>7234</v>
      </c>
      <c r="D136" s="7">
        <v>-0.122340975</v>
      </c>
      <c r="E136" s="10">
        <v>1</v>
      </c>
      <c r="F136" s="144">
        <v>0</v>
      </c>
      <c r="G136" s="47">
        <f t="shared" si="18"/>
        <v>7234</v>
      </c>
      <c r="H136" s="47">
        <f t="shared" si="19"/>
        <v>0</v>
      </c>
      <c r="I136" s="59">
        <v>-8.9788414520267451E-2</v>
      </c>
      <c r="J136" s="23">
        <f t="shared" si="20"/>
        <v>-3.2552560479732554E-2</v>
      </c>
      <c r="K136" s="9">
        <v>-1.7165993179862959E-2</v>
      </c>
      <c r="L136" s="63">
        <f t="shared" si="21"/>
        <v>-8.9454398090572251</v>
      </c>
      <c r="M136" s="63">
        <f t="shared" si="22"/>
        <v>-0.10517498182013704</v>
      </c>
      <c r="N136" s="145"/>
      <c r="O136" s="95"/>
      <c r="P136" s="94" cm="1">
        <f t="array" ref="P136:Q137">MMULT(MMULT(MMULT(_xlfn.ANCHORARRAY(P91),TRANSPOSE(G6:H3055))*TRANSPOSE(L6:L3055*L6:L3055),E6:F3055),_xlfn.ANCHORARRAY(P91))</f>
        <v>1.281054901069406E-5</v>
      </c>
      <c r="Q136" s="94">
        <v>-1.281054901069406E-5</v>
      </c>
      <c r="R136" s="94"/>
      <c r="S136" s="94"/>
      <c r="T136" s="94"/>
      <c r="U136" s="94"/>
      <c r="V136" s="94"/>
      <c r="W136" s="94"/>
    </row>
    <row r="137" spans="1:23" ht="18" customHeight="1" x14ac:dyDescent="0.35">
      <c r="A137" s="143" t="s">
        <v>661</v>
      </c>
      <c r="B137" s="143" t="s">
        <v>450</v>
      </c>
      <c r="C137" s="147">
        <v>6745</v>
      </c>
      <c r="D137" s="7">
        <v>-8.1548254000000001E-2</v>
      </c>
      <c r="E137" s="10">
        <v>1</v>
      </c>
      <c r="F137" s="144">
        <v>0</v>
      </c>
      <c r="G137" s="47">
        <f t="shared" si="18"/>
        <v>6745</v>
      </c>
      <c r="H137" s="47">
        <f t="shared" si="19"/>
        <v>0</v>
      </c>
      <c r="I137" s="59">
        <v>-8.9788414520267451E-2</v>
      </c>
      <c r="J137" s="23">
        <f t="shared" si="20"/>
        <v>8.2401605202674505E-3</v>
      </c>
      <c r="K137" s="9">
        <v>-1.7165993179862959E-2</v>
      </c>
      <c r="L137" s="63">
        <f t="shared" si="21"/>
        <v>-5.2875830304181015</v>
      </c>
      <c r="M137" s="63">
        <f t="shared" si="22"/>
        <v>-6.4382260820137038E-2</v>
      </c>
      <c r="N137" s="145"/>
      <c r="O137" s="95"/>
      <c r="P137" s="94">
        <v>-1.281054901069405E-5</v>
      </c>
      <c r="Q137" s="94">
        <v>4.2396371040093254E-5</v>
      </c>
      <c r="R137" s="94"/>
      <c r="S137" s="94"/>
      <c r="T137" s="94"/>
      <c r="U137" s="94"/>
      <c r="V137" s="94"/>
      <c r="W137" s="94"/>
    </row>
    <row r="138" spans="1:23" ht="18" customHeight="1" x14ac:dyDescent="0.35">
      <c r="A138" s="143" t="s">
        <v>661</v>
      </c>
      <c r="B138" s="143" t="s">
        <v>219</v>
      </c>
      <c r="C138" s="147">
        <v>7671</v>
      </c>
      <c r="D138" s="7">
        <v>-0.13177958200000001</v>
      </c>
      <c r="E138" s="10">
        <v>1</v>
      </c>
      <c r="F138" s="144">
        <v>0</v>
      </c>
      <c r="G138" s="47">
        <f t="shared" si="18"/>
        <v>7671</v>
      </c>
      <c r="H138" s="47">
        <f t="shared" si="19"/>
        <v>0</v>
      </c>
      <c r="I138" s="59">
        <v>-8.9788414520267451E-2</v>
      </c>
      <c r="J138" s="23">
        <f t="shared" si="20"/>
        <v>-4.1991167479732555E-2</v>
      </c>
      <c r="K138" s="9">
        <v>-1.7165993179862959E-2</v>
      </c>
      <c r="L138" s="63">
        <f t="shared" si="21"/>
        <v>-10.038344661728715</v>
      </c>
      <c r="M138" s="63">
        <f t="shared" si="22"/>
        <v>-0.11461358882013704</v>
      </c>
      <c r="N138" s="145"/>
      <c r="O138" s="115"/>
      <c r="P138" s="117"/>
      <c r="Q138" s="117"/>
      <c r="R138" s="117"/>
      <c r="S138" s="117"/>
      <c r="T138" s="117"/>
      <c r="U138" s="117"/>
      <c r="V138" s="117"/>
      <c r="W138" s="117"/>
    </row>
    <row r="139" spans="1:23" ht="18" customHeight="1" x14ac:dyDescent="0.35">
      <c r="A139" s="143" t="s">
        <v>661</v>
      </c>
      <c r="B139" s="143" t="s">
        <v>322</v>
      </c>
      <c r="C139" s="147">
        <v>19062</v>
      </c>
      <c r="D139" s="7">
        <v>-1.4615978999999999E-2</v>
      </c>
      <c r="E139" s="10">
        <v>1</v>
      </c>
      <c r="F139" s="144">
        <v>0</v>
      </c>
      <c r="G139" s="47">
        <f t="shared" si="18"/>
        <v>19062</v>
      </c>
      <c r="H139" s="47">
        <f t="shared" si="19"/>
        <v>0</v>
      </c>
      <c r="I139" s="59">
        <v>-8.9788414520267451E-2</v>
      </c>
      <c r="J139" s="23">
        <f t="shared" si="20"/>
        <v>7.517243552026745E-2</v>
      </c>
      <c r="K139" s="9">
        <v>-1.7165993179862959E-2</v>
      </c>
      <c r="L139" s="63">
        <f t="shared" si="21"/>
        <v>0.35206822281516154</v>
      </c>
      <c r="M139" s="63">
        <f t="shared" si="22"/>
        <v>2.5500141798629593E-3</v>
      </c>
      <c r="N139" s="145"/>
      <c r="O139" s="115"/>
      <c r="P139" s="117"/>
      <c r="Q139" s="117"/>
      <c r="R139" s="117"/>
      <c r="S139" s="117"/>
      <c r="T139" s="117"/>
      <c r="U139" s="117"/>
      <c r="V139" s="117"/>
      <c r="W139" s="117"/>
    </row>
    <row r="140" spans="1:23" ht="18" customHeight="1" x14ac:dyDescent="0.35">
      <c r="A140" s="143" t="s">
        <v>661</v>
      </c>
      <c r="B140" s="143" t="s">
        <v>483</v>
      </c>
      <c r="C140" s="147">
        <v>8586</v>
      </c>
      <c r="D140" s="7">
        <v>-0.10481916199999999</v>
      </c>
      <c r="E140" s="10">
        <v>1</v>
      </c>
      <c r="F140" s="144">
        <v>0</v>
      </c>
      <c r="G140" s="47">
        <f t="shared" si="18"/>
        <v>8586</v>
      </c>
      <c r="H140" s="47">
        <f t="shared" si="19"/>
        <v>0</v>
      </c>
      <c r="I140" s="59">
        <v>-8.9788414520267451E-2</v>
      </c>
      <c r="J140" s="23">
        <f t="shared" si="20"/>
        <v>-1.5030747479732542E-2</v>
      </c>
      <c r="K140" s="9">
        <v>-1.7165993179862959E-2</v>
      </c>
      <c r="L140" s="63">
        <f t="shared" si="21"/>
        <v>-8.1220014617186234</v>
      </c>
      <c r="M140" s="63">
        <f t="shared" si="22"/>
        <v>-8.7653168820137031E-2</v>
      </c>
      <c r="N140" s="145"/>
      <c r="O140" s="115"/>
      <c r="P140" s="117"/>
      <c r="Q140" s="117"/>
      <c r="R140" s="117"/>
      <c r="S140" s="117"/>
      <c r="T140" s="117"/>
      <c r="U140" s="117"/>
      <c r="V140" s="117"/>
      <c r="W140" s="117"/>
    </row>
    <row r="141" spans="1:23" ht="18" customHeight="1" x14ac:dyDescent="0.35">
      <c r="A141" s="143" t="s">
        <v>661</v>
      </c>
      <c r="B141" s="143" t="s">
        <v>90</v>
      </c>
      <c r="C141" s="147">
        <v>14832</v>
      </c>
      <c r="D141" s="7">
        <v>-4.7913516000000003E-2</v>
      </c>
      <c r="E141" s="10">
        <v>1</v>
      </c>
      <c r="F141" s="144">
        <v>0</v>
      </c>
      <c r="G141" s="47">
        <f t="shared" si="18"/>
        <v>14832</v>
      </c>
      <c r="H141" s="47">
        <f t="shared" si="19"/>
        <v>0</v>
      </c>
      <c r="I141" s="59">
        <v>-8.9788414520267451E-2</v>
      </c>
      <c r="J141" s="23">
        <f t="shared" si="20"/>
        <v>4.1874898520267448E-2</v>
      </c>
      <c r="K141" s="9">
        <v>-1.7165993179862959E-2</v>
      </c>
      <c r="L141" s="63">
        <f t="shared" si="21"/>
        <v>-3.7446392999612326</v>
      </c>
      <c r="M141" s="63">
        <f t="shared" si="22"/>
        <v>-3.0747522820137044E-2</v>
      </c>
      <c r="N141" s="145"/>
      <c r="O141" s="115"/>
      <c r="P141" s="117"/>
      <c r="Q141" s="117"/>
      <c r="R141" s="117"/>
      <c r="S141" s="117"/>
      <c r="T141" s="117"/>
      <c r="U141" s="117"/>
      <c r="V141" s="117"/>
      <c r="W141" s="117"/>
    </row>
    <row r="142" spans="1:23" ht="18" customHeight="1" x14ac:dyDescent="0.35">
      <c r="A142" s="143" t="s">
        <v>661</v>
      </c>
      <c r="B142" s="143" t="s">
        <v>226</v>
      </c>
      <c r="C142" s="147">
        <v>7979</v>
      </c>
      <c r="D142" s="7">
        <v>-0.13068122600000001</v>
      </c>
      <c r="E142" s="10">
        <v>1</v>
      </c>
      <c r="F142" s="144">
        <v>0</v>
      </c>
      <c r="G142" s="47">
        <f t="shared" si="18"/>
        <v>7979</v>
      </c>
      <c r="H142" s="47">
        <f t="shared" si="19"/>
        <v>0</v>
      </c>
      <c r="I142" s="59">
        <v>-8.9788414520267451E-2</v>
      </c>
      <c r="J142" s="23">
        <f t="shared" si="20"/>
        <v>-4.089281147973256E-2</v>
      </c>
      <c r="K142" s="9">
        <v>-1.7165993179862959E-2</v>
      </c>
      <c r="L142" s="63">
        <f t="shared" si="21"/>
        <v>-10.139776367748597</v>
      </c>
      <c r="M142" s="63">
        <f t="shared" si="22"/>
        <v>-0.11351523282013705</v>
      </c>
      <c r="N142" s="145"/>
      <c r="O142" s="115"/>
      <c r="P142" s="117"/>
      <c r="Q142" s="117"/>
      <c r="R142" s="117"/>
      <c r="S142" s="117"/>
      <c r="T142" s="117"/>
      <c r="U142" s="117"/>
      <c r="V142" s="117"/>
      <c r="W142" s="117"/>
    </row>
    <row r="143" spans="1:23" ht="18" customHeight="1" x14ac:dyDescent="0.35">
      <c r="A143" s="143" t="s">
        <v>661</v>
      </c>
      <c r="B143" s="143" t="s">
        <v>680</v>
      </c>
      <c r="C143" s="147">
        <v>14987</v>
      </c>
      <c r="D143" s="7">
        <v>-0.16471319300000001</v>
      </c>
      <c r="E143" s="10">
        <v>1</v>
      </c>
      <c r="F143" s="144">
        <v>0</v>
      </c>
      <c r="G143" s="47">
        <f t="shared" si="18"/>
        <v>14987</v>
      </c>
      <c r="H143" s="47">
        <f t="shared" si="19"/>
        <v>0</v>
      </c>
      <c r="I143" s="59">
        <v>-8.9788414520267451E-2</v>
      </c>
      <c r="J143" s="23">
        <f t="shared" si="20"/>
        <v>-7.4924778479732557E-2</v>
      </c>
      <c r="K143" s="9">
        <v>-1.7165993179862959E-2</v>
      </c>
      <c r="L143" s="63">
        <f t="shared" si="21"/>
        <v>-18.062935263438771</v>
      </c>
      <c r="M143" s="63">
        <f t="shared" si="22"/>
        <v>-0.14754719982013706</v>
      </c>
      <c r="N143" s="145"/>
      <c r="O143" s="115"/>
      <c r="P143" s="117"/>
      <c r="Q143" s="117"/>
      <c r="R143" s="117"/>
      <c r="S143" s="117"/>
      <c r="T143" s="117"/>
      <c r="U143" s="117"/>
      <c r="V143" s="117"/>
      <c r="W143" s="117"/>
    </row>
    <row r="144" spans="1:23" ht="18" customHeight="1" x14ac:dyDescent="0.35">
      <c r="A144" s="143" t="s">
        <v>661</v>
      </c>
      <c r="B144" s="143" t="s">
        <v>227</v>
      </c>
      <c r="C144" s="147">
        <v>15711</v>
      </c>
      <c r="D144" s="7">
        <v>-0.112926736</v>
      </c>
      <c r="E144" s="10">
        <v>1</v>
      </c>
      <c r="F144" s="144">
        <v>0</v>
      </c>
      <c r="G144" s="47">
        <f t="shared" si="18"/>
        <v>15711</v>
      </c>
      <c r="H144" s="47">
        <f t="shared" si="19"/>
        <v>0</v>
      </c>
      <c r="I144" s="59">
        <v>-8.9788414520267451E-2</v>
      </c>
      <c r="J144" s="23">
        <f t="shared" si="20"/>
        <v>-2.3138321479732549E-2</v>
      </c>
      <c r="K144" s="9">
        <v>-1.7165993179862959E-2</v>
      </c>
      <c r="L144" s="63">
        <f t="shared" si="21"/>
        <v>-12.002989344588773</v>
      </c>
      <c r="M144" s="63">
        <f t="shared" si="22"/>
        <v>-9.5760742820137038E-2</v>
      </c>
      <c r="N144" s="145"/>
      <c r="O144" s="115"/>
      <c r="P144" s="117"/>
      <c r="Q144" s="117"/>
      <c r="R144" s="117"/>
      <c r="S144" s="117"/>
      <c r="T144" s="117"/>
      <c r="U144" s="117"/>
      <c r="V144" s="117"/>
      <c r="W144" s="117"/>
    </row>
    <row r="145" spans="1:23" ht="18" customHeight="1" x14ac:dyDescent="0.35">
      <c r="A145" s="143" t="s">
        <v>661</v>
      </c>
      <c r="B145" s="143" t="s">
        <v>681</v>
      </c>
      <c r="C145" s="147">
        <v>45423</v>
      </c>
      <c r="D145" s="7">
        <v>-3.6274698000000001E-2</v>
      </c>
      <c r="E145" s="10">
        <v>1</v>
      </c>
      <c r="F145" s="144">
        <v>0</v>
      </c>
      <c r="G145" s="47">
        <f t="shared" si="18"/>
        <v>45423</v>
      </c>
      <c r="H145" s="47">
        <f t="shared" si="19"/>
        <v>0</v>
      </c>
      <c r="I145" s="59">
        <v>-8.9788414520267451E-2</v>
      </c>
      <c r="J145" s="23">
        <f t="shared" si="20"/>
        <v>5.351371652026745E-2</v>
      </c>
      <c r="K145" s="9">
        <v>-1.7165993179862959E-2</v>
      </c>
      <c r="L145" s="63">
        <f t="shared" si="21"/>
        <v>-4.0725756365474428</v>
      </c>
      <c r="M145" s="63">
        <f t="shared" si="22"/>
        <v>-1.9108704820137042E-2</v>
      </c>
      <c r="N145" s="145"/>
      <c r="O145" s="115"/>
      <c r="P145" s="117"/>
      <c r="Q145" s="117"/>
      <c r="R145" s="117"/>
      <c r="S145" s="117"/>
      <c r="T145" s="117"/>
      <c r="U145" s="117"/>
      <c r="V145" s="117"/>
      <c r="W145" s="117"/>
    </row>
    <row r="146" spans="1:23" ht="18" customHeight="1" x14ac:dyDescent="0.35">
      <c r="A146" s="143" t="s">
        <v>661</v>
      </c>
      <c r="B146" s="143" t="s">
        <v>682</v>
      </c>
      <c r="C146" s="147">
        <v>6711</v>
      </c>
      <c r="D146" s="7">
        <v>-0.13027503900000001</v>
      </c>
      <c r="E146" s="10">
        <v>1</v>
      </c>
      <c r="F146" s="144">
        <v>0</v>
      </c>
      <c r="G146" s="47">
        <f t="shared" si="18"/>
        <v>6711</v>
      </c>
      <c r="H146" s="47">
        <f t="shared" si="19"/>
        <v>0</v>
      </c>
      <c r="I146" s="59">
        <v>-8.9788414520267451E-2</v>
      </c>
      <c r="J146" s="23">
        <f t="shared" si="20"/>
        <v>-4.0486624479732558E-2</v>
      </c>
      <c r="K146" s="9">
        <v>-1.7165993179862959E-2</v>
      </c>
      <c r="L146" s="63">
        <f t="shared" si="21"/>
        <v>-9.2659714584710571</v>
      </c>
      <c r="M146" s="63">
        <f t="shared" si="22"/>
        <v>-0.11310904582013705</v>
      </c>
      <c r="N146" s="145"/>
      <c r="O146" s="115"/>
      <c r="P146" s="117"/>
      <c r="Q146" s="117"/>
      <c r="R146" s="117"/>
      <c r="S146" s="117"/>
      <c r="T146" s="117"/>
      <c r="U146" s="117"/>
      <c r="V146" s="117"/>
      <c r="W146" s="117"/>
    </row>
    <row r="147" spans="1:23" ht="18" customHeight="1" x14ac:dyDescent="0.35">
      <c r="A147" s="143" t="s">
        <v>661</v>
      </c>
      <c r="B147" s="143" t="s">
        <v>228</v>
      </c>
      <c r="C147" s="147">
        <v>324700</v>
      </c>
      <c r="D147" s="7">
        <v>5.6897293000000002E-2</v>
      </c>
      <c r="E147" s="10">
        <v>1</v>
      </c>
      <c r="F147" s="144">
        <v>0</v>
      </c>
      <c r="G147" s="47">
        <f t="shared" si="18"/>
        <v>324700</v>
      </c>
      <c r="H147" s="47">
        <f t="shared" si="19"/>
        <v>0</v>
      </c>
      <c r="I147" s="59">
        <v>-8.9788414520267451E-2</v>
      </c>
      <c r="J147" s="23">
        <f t="shared" si="20"/>
        <v>0.14668570752026744</v>
      </c>
      <c r="K147" s="9">
        <v>-1.7165993179862959E-2</v>
      </c>
      <c r="L147" s="63">
        <f t="shared" si="21"/>
        <v>42.203077563302926</v>
      </c>
      <c r="M147" s="63">
        <f t="shared" si="22"/>
        <v>7.4063286179862964E-2</v>
      </c>
      <c r="N147" s="145"/>
    </row>
    <row r="148" spans="1:23" ht="18" customHeight="1" x14ac:dyDescent="0.35">
      <c r="A148" s="143" t="s">
        <v>661</v>
      </c>
      <c r="B148" s="143" t="s">
        <v>231</v>
      </c>
      <c r="C148" s="147">
        <v>12654</v>
      </c>
      <c r="D148" s="7">
        <v>-0.22088703400000001</v>
      </c>
      <c r="E148" s="10">
        <v>1</v>
      </c>
      <c r="F148" s="144">
        <v>0</v>
      </c>
      <c r="G148" s="47">
        <f t="shared" si="18"/>
        <v>12654</v>
      </c>
      <c r="H148" s="47">
        <f t="shared" si="19"/>
        <v>0</v>
      </c>
      <c r="I148" s="59">
        <v>-8.9788414520267451E-2</v>
      </c>
      <c r="J148" s="23">
        <f t="shared" si="20"/>
        <v>-0.13109861947973256</v>
      </c>
      <c r="K148" s="9">
        <v>-1.7165993179862959E-2</v>
      </c>
      <c r="L148" s="63">
        <f t="shared" si="21"/>
        <v>-22.916579791306486</v>
      </c>
      <c r="M148" s="63">
        <f t="shared" si="22"/>
        <v>-0.20372104082013706</v>
      </c>
      <c r="N148" s="145"/>
    </row>
    <row r="149" spans="1:23" ht="18" customHeight="1" x14ac:dyDescent="0.35">
      <c r="A149" s="143" t="s">
        <v>661</v>
      </c>
      <c r="B149" s="143" t="s">
        <v>407</v>
      </c>
      <c r="C149" s="147">
        <v>99292</v>
      </c>
      <c r="D149" s="7">
        <v>-1.8972419999999999E-3</v>
      </c>
      <c r="E149" s="10">
        <v>1</v>
      </c>
      <c r="F149" s="144">
        <v>0</v>
      </c>
      <c r="G149" s="47">
        <f t="shared" si="18"/>
        <v>99292</v>
      </c>
      <c r="H149" s="47">
        <f t="shared" si="19"/>
        <v>0</v>
      </c>
      <c r="I149" s="59">
        <v>-8.9788414520267451E-2</v>
      </c>
      <c r="J149" s="23">
        <f t="shared" si="20"/>
        <v>8.7891172520267458E-2</v>
      </c>
      <c r="K149" s="9">
        <v>-1.7165993179862959E-2</v>
      </c>
      <c r="L149" s="63">
        <f t="shared" si="21"/>
        <v>4.8112801672050978</v>
      </c>
      <c r="M149" s="63">
        <f t="shared" si="22"/>
        <v>1.5268751179862958E-2</v>
      </c>
      <c r="N149" s="145"/>
    </row>
    <row r="150" spans="1:23" ht="18" customHeight="1" x14ac:dyDescent="0.35">
      <c r="A150" s="143" t="s">
        <v>661</v>
      </c>
      <c r="B150" s="143" t="s">
        <v>390</v>
      </c>
      <c r="C150" s="147">
        <v>7289</v>
      </c>
      <c r="D150" s="7">
        <v>-0.13373020999999999</v>
      </c>
      <c r="E150" s="10">
        <v>1</v>
      </c>
      <c r="F150" s="144">
        <v>0</v>
      </c>
      <c r="G150" s="47">
        <f t="shared" si="18"/>
        <v>7289</v>
      </c>
      <c r="H150" s="47">
        <f t="shared" si="19"/>
        <v>0</v>
      </c>
      <c r="I150" s="59">
        <v>-8.9788414520267451E-2</v>
      </c>
      <c r="J150" s="23">
        <f t="shared" si="20"/>
        <v>-4.3941795479732537E-2</v>
      </c>
      <c r="K150" s="9">
        <v>-1.7165993179862959E-2</v>
      </c>
      <c r="L150" s="63">
        <f t="shared" si="21"/>
        <v>-9.9517446766905735</v>
      </c>
      <c r="M150" s="63">
        <f t="shared" si="22"/>
        <v>-0.11656421682013703</v>
      </c>
      <c r="N150" s="145"/>
    </row>
    <row r="151" spans="1:23" ht="18" customHeight="1" x14ac:dyDescent="0.35">
      <c r="A151" s="143" t="s">
        <v>661</v>
      </c>
      <c r="B151" s="143" t="s">
        <v>684</v>
      </c>
      <c r="C151" s="147">
        <v>7640</v>
      </c>
      <c r="D151" s="7">
        <v>-0.111897725</v>
      </c>
      <c r="E151" s="10">
        <v>1</v>
      </c>
      <c r="F151" s="144">
        <v>0</v>
      </c>
      <c r="G151" s="47">
        <f t="shared" si="18"/>
        <v>7640</v>
      </c>
      <c r="H151" s="47">
        <f t="shared" si="19"/>
        <v>0</v>
      </c>
      <c r="I151" s="59">
        <v>-8.9788414520267451E-2</v>
      </c>
      <c r="J151" s="23">
        <f t="shared" si="20"/>
        <v>-2.2109310479732552E-2</v>
      </c>
      <c r="K151" s="9">
        <v>-1.7165993179862959E-2</v>
      </c>
      <c r="L151" s="63">
        <f t="shared" si="21"/>
        <v>-8.2802253438072366</v>
      </c>
      <c r="M151" s="63">
        <f t="shared" si="22"/>
        <v>-9.4731731820137041E-2</v>
      </c>
      <c r="N151" s="145"/>
    </row>
    <row r="152" spans="1:23" ht="18" customHeight="1" x14ac:dyDescent="0.35">
      <c r="A152" s="143" t="s">
        <v>661</v>
      </c>
      <c r="B152" s="143" t="s">
        <v>685</v>
      </c>
      <c r="C152" s="147">
        <v>87995</v>
      </c>
      <c r="D152" s="7">
        <v>-6.0561019999999998E-3</v>
      </c>
      <c r="E152" s="10">
        <v>1</v>
      </c>
      <c r="F152" s="144">
        <v>0</v>
      </c>
      <c r="G152" s="47">
        <f t="shared" si="18"/>
        <v>87995</v>
      </c>
      <c r="H152" s="47">
        <f t="shared" si="19"/>
        <v>0</v>
      </c>
      <c r="I152" s="59">
        <v>-8.9788414520267451E-2</v>
      </c>
      <c r="J152" s="23">
        <f t="shared" si="20"/>
        <v>8.3732312520267457E-2</v>
      </c>
      <c r="K152" s="9">
        <v>-1.7165993179862959E-2</v>
      </c>
      <c r="L152" s="63">
        <f t="shared" si="21"/>
        <v>3.2956326964770772</v>
      </c>
      <c r="M152" s="63">
        <f t="shared" si="22"/>
        <v>1.1109891179862958E-2</v>
      </c>
      <c r="N152" s="145"/>
    </row>
    <row r="153" spans="1:23" ht="18" customHeight="1" x14ac:dyDescent="0.35">
      <c r="A153" s="143" t="s">
        <v>661</v>
      </c>
      <c r="B153" s="143" t="s">
        <v>686</v>
      </c>
      <c r="C153" s="147">
        <v>9416</v>
      </c>
      <c r="D153" s="7">
        <v>-6.9146014000000006E-2</v>
      </c>
      <c r="E153" s="10">
        <v>1</v>
      </c>
      <c r="F153" s="144">
        <v>0</v>
      </c>
      <c r="G153" s="47">
        <f t="shared" si="18"/>
        <v>9416</v>
      </c>
      <c r="H153" s="47">
        <f t="shared" si="19"/>
        <v>0</v>
      </c>
      <c r="I153" s="59">
        <v>-8.9788414520267451E-2</v>
      </c>
      <c r="J153" s="23">
        <f t="shared" si="20"/>
        <v>2.0642400520267445E-2</v>
      </c>
      <c r="K153" s="9">
        <v>-1.7165993179862959E-2</v>
      </c>
      <c r="L153" s="63">
        <f t="shared" si="21"/>
        <v>-5.0439372386036947</v>
      </c>
      <c r="M153" s="63">
        <f t="shared" si="22"/>
        <v>-5.1980020820137043E-2</v>
      </c>
      <c r="N153" s="145"/>
    </row>
    <row r="154" spans="1:23" ht="18" customHeight="1" x14ac:dyDescent="0.35">
      <c r="A154" s="143" t="s">
        <v>661</v>
      </c>
      <c r="B154" s="143" t="s">
        <v>687</v>
      </c>
      <c r="C154" s="147">
        <v>14307</v>
      </c>
      <c r="D154" s="7">
        <v>-0.15888064499999999</v>
      </c>
      <c r="E154" s="10">
        <v>1</v>
      </c>
      <c r="F154" s="144">
        <v>0</v>
      </c>
      <c r="G154" s="47">
        <f t="shared" si="18"/>
        <v>14307</v>
      </c>
      <c r="H154" s="47">
        <f t="shared" si="19"/>
        <v>0</v>
      </c>
      <c r="I154" s="59">
        <v>-8.9788414520267451E-2</v>
      </c>
      <c r="J154" s="23">
        <f t="shared" si="20"/>
        <v>-6.9092230479732536E-2</v>
      </c>
      <c r="K154" s="9">
        <v>-1.7165993179862959E-2</v>
      </c>
      <c r="L154" s="63">
        <f t="shared" si="21"/>
        <v>-16.950754839445107</v>
      </c>
      <c r="M154" s="63">
        <f t="shared" si="22"/>
        <v>-0.14171465182013704</v>
      </c>
      <c r="N154" s="145"/>
      <c r="P154" s="101"/>
      <c r="Q154" s="101"/>
      <c r="R154" s="101"/>
      <c r="S154" s="101"/>
      <c r="T154" s="101"/>
      <c r="U154" s="101"/>
      <c r="V154" s="101"/>
      <c r="W154" s="101"/>
    </row>
    <row r="155" spans="1:23" ht="18" customHeight="1" x14ac:dyDescent="0.35">
      <c r="A155" s="143" t="s">
        <v>661</v>
      </c>
      <c r="B155" s="143" t="s">
        <v>683</v>
      </c>
      <c r="C155" s="147">
        <v>16249</v>
      </c>
      <c r="D155" s="7">
        <v>-5.6992024000000002E-2</v>
      </c>
      <c r="E155" s="10">
        <v>1</v>
      </c>
      <c r="F155" s="144">
        <v>0</v>
      </c>
      <c r="G155" s="47">
        <f t="shared" si="18"/>
        <v>16249</v>
      </c>
      <c r="H155" s="47">
        <f t="shared" si="19"/>
        <v>0</v>
      </c>
      <c r="I155" s="59">
        <v>-8.9788414520267451E-2</v>
      </c>
      <c r="J155" s="23">
        <f t="shared" si="20"/>
        <v>3.2796390520267449E-2</v>
      </c>
      <c r="K155" s="9">
        <v>-1.7165993179862959E-2</v>
      </c>
      <c r="L155" s="63">
        <f t="shared" si="21"/>
        <v>-5.0766864945725008</v>
      </c>
      <c r="M155" s="63">
        <f t="shared" si="22"/>
        <v>-3.982603082013704E-2</v>
      </c>
      <c r="N155" s="145"/>
      <c r="P155" s="101"/>
      <c r="Q155" s="101"/>
      <c r="R155" s="101"/>
      <c r="S155" s="101"/>
      <c r="T155" s="101"/>
      <c r="U155" s="101"/>
      <c r="V155" s="101"/>
      <c r="W155" s="101"/>
    </row>
    <row r="156" spans="1:23" ht="18" customHeight="1" x14ac:dyDescent="0.35">
      <c r="A156" s="143" t="s">
        <v>661</v>
      </c>
      <c r="B156" s="143" t="s">
        <v>688</v>
      </c>
      <c r="C156" s="147">
        <v>10928</v>
      </c>
      <c r="D156" s="7">
        <v>-0.107790897</v>
      </c>
      <c r="E156" s="10">
        <v>1</v>
      </c>
      <c r="F156" s="144">
        <v>0</v>
      </c>
      <c r="G156" s="47">
        <f t="shared" si="18"/>
        <v>10928</v>
      </c>
      <c r="H156" s="47">
        <f t="shared" si="19"/>
        <v>0</v>
      </c>
      <c r="I156" s="59">
        <v>-8.9788414520267451E-2</v>
      </c>
      <c r="J156" s="23">
        <f t="shared" si="20"/>
        <v>-1.8002482479732546E-2</v>
      </c>
      <c r="K156" s="9">
        <v>-1.7165993179862959E-2</v>
      </c>
      <c r="L156" s="63">
        <f t="shared" si="21"/>
        <v>-9.4736623460331586</v>
      </c>
      <c r="M156" s="63">
        <f t="shared" si="22"/>
        <v>-9.0624903820137034E-2</v>
      </c>
      <c r="N156" s="145"/>
      <c r="P156" s="101"/>
      <c r="Q156" s="101"/>
      <c r="R156" s="101"/>
      <c r="S156" s="101"/>
      <c r="T156" s="101"/>
      <c r="U156" s="101"/>
      <c r="V156" s="101"/>
      <c r="W156" s="101"/>
    </row>
    <row r="157" spans="1:23" ht="18" customHeight="1" x14ac:dyDescent="0.35">
      <c r="A157" s="143" t="s">
        <v>661</v>
      </c>
      <c r="B157" s="143" t="s">
        <v>254</v>
      </c>
      <c r="C157" s="147">
        <v>32929</v>
      </c>
      <c r="D157" s="7">
        <v>-1.9335949000000002E-2</v>
      </c>
      <c r="E157" s="10">
        <v>1</v>
      </c>
      <c r="F157" s="144">
        <v>0</v>
      </c>
      <c r="G157" s="47">
        <f t="shared" si="18"/>
        <v>32929</v>
      </c>
      <c r="H157" s="47">
        <f t="shared" si="19"/>
        <v>0</v>
      </c>
      <c r="I157" s="59">
        <v>-8.9788414520267451E-2</v>
      </c>
      <c r="J157" s="23">
        <f t="shared" si="20"/>
        <v>7.0452465520267446E-2</v>
      </c>
      <c r="K157" s="9">
        <v>-1.7165993179862959E-2</v>
      </c>
      <c r="L157" s="63">
        <f t="shared" si="21"/>
        <v>-0.39376776701233818</v>
      </c>
      <c r="M157" s="63">
        <f t="shared" si="22"/>
        <v>-2.1699558201370428E-3</v>
      </c>
      <c r="N157" s="145"/>
      <c r="P157" s="101"/>
      <c r="Q157" s="101"/>
      <c r="R157" s="101"/>
      <c r="S157" s="101"/>
      <c r="T157" s="101"/>
      <c r="U157" s="101"/>
      <c r="V157" s="101"/>
      <c r="W157" s="101"/>
    </row>
    <row r="158" spans="1:23" ht="18" customHeight="1" x14ac:dyDescent="0.35">
      <c r="A158" s="143" t="s">
        <v>661</v>
      </c>
      <c r="B158" s="143" t="s">
        <v>689</v>
      </c>
      <c r="C158" s="147">
        <v>14054</v>
      </c>
      <c r="D158" s="7">
        <v>-0.12581856199999999</v>
      </c>
      <c r="E158" s="10">
        <v>1</v>
      </c>
      <c r="F158" s="144">
        <v>0</v>
      </c>
      <c r="G158" s="47">
        <f t="shared" si="18"/>
        <v>14054</v>
      </c>
      <c r="H158" s="47">
        <f t="shared" si="19"/>
        <v>0</v>
      </c>
      <c r="I158" s="59">
        <v>-8.9788414520267451E-2</v>
      </c>
      <c r="J158" s="23">
        <f t="shared" si="20"/>
        <v>-3.6030147479732544E-2</v>
      </c>
      <c r="K158" s="9">
        <v>-1.7165993179862959E-2</v>
      </c>
      <c r="L158" s="63">
        <f t="shared" si="21"/>
        <v>-12.880715062270813</v>
      </c>
      <c r="M158" s="63">
        <f t="shared" si="22"/>
        <v>-0.10865256882013703</v>
      </c>
      <c r="N158" s="145"/>
      <c r="P158" s="101"/>
      <c r="Q158" s="101"/>
      <c r="R158" s="101"/>
      <c r="S158" s="101"/>
      <c r="T158" s="101"/>
      <c r="U158" s="101"/>
      <c r="V158" s="101"/>
      <c r="W158" s="101"/>
    </row>
    <row r="159" spans="1:23" ht="18" customHeight="1" x14ac:dyDescent="0.35">
      <c r="A159" s="143" t="s">
        <v>661</v>
      </c>
      <c r="B159" s="143" t="s">
        <v>101</v>
      </c>
      <c r="C159" s="147">
        <v>158312</v>
      </c>
      <c r="D159" s="7">
        <v>4.6600121000000001E-2</v>
      </c>
      <c r="E159" s="10">
        <v>1</v>
      </c>
      <c r="F159" s="144">
        <v>0</v>
      </c>
      <c r="G159" s="47">
        <f t="shared" si="18"/>
        <v>158312</v>
      </c>
      <c r="H159" s="47">
        <f t="shared" si="19"/>
        <v>0</v>
      </c>
      <c r="I159" s="59">
        <v>-8.9788414520267451E-2</v>
      </c>
      <c r="J159" s="23">
        <f t="shared" si="20"/>
        <v>0.13638853552026745</v>
      </c>
      <c r="K159" s="9">
        <v>-1.7165993179862959E-2</v>
      </c>
      <c r="L159" s="63">
        <f t="shared" si="21"/>
        <v>25.371542420274402</v>
      </c>
      <c r="M159" s="63">
        <f t="shared" si="22"/>
        <v>6.3766114179862957E-2</v>
      </c>
      <c r="N159" s="145"/>
      <c r="P159" s="101"/>
      <c r="Q159" s="101"/>
      <c r="R159" s="101"/>
      <c r="S159" s="101"/>
      <c r="T159" s="101"/>
      <c r="U159" s="101"/>
      <c r="V159" s="101"/>
      <c r="W159" s="101"/>
    </row>
    <row r="160" spans="1:23" ht="18" customHeight="1" x14ac:dyDescent="0.35">
      <c r="A160" s="143" t="s">
        <v>661</v>
      </c>
      <c r="B160" s="143" t="s">
        <v>263</v>
      </c>
      <c r="C160" s="147">
        <v>56359</v>
      </c>
      <c r="D160" s="7">
        <v>-5.8746822999999997E-2</v>
      </c>
      <c r="E160" s="10">
        <v>1</v>
      </c>
      <c r="F160" s="144">
        <v>0</v>
      </c>
      <c r="G160" s="47">
        <f t="shared" si="18"/>
        <v>56359</v>
      </c>
      <c r="H160" s="47">
        <f t="shared" si="19"/>
        <v>0</v>
      </c>
      <c r="I160" s="59">
        <v>-8.9788414520267451E-2</v>
      </c>
      <c r="J160" s="23">
        <f t="shared" si="20"/>
        <v>3.1041591520267454E-2</v>
      </c>
      <c r="K160" s="9">
        <v>-1.7165993179862959E-2</v>
      </c>
      <c r="L160" s="63">
        <f t="shared" si="21"/>
        <v>-9.8713100173892716</v>
      </c>
      <c r="M160" s="63">
        <f t="shared" si="22"/>
        <v>-4.1580829820137041E-2</v>
      </c>
      <c r="N160" s="145"/>
    </row>
    <row r="161" spans="1:23" ht="18" customHeight="1" x14ac:dyDescent="0.35">
      <c r="A161" s="143" t="s">
        <v>661</v>
      </c>
      <c r="B161" s="143" t="s">
        <v>580</v>
      </c>
      <c r="C161" s="147">
        <v>5017</v>
      </c>
      <c r="D161" s="7">
        <v>-0.18252767</v>
      </c>
      <c r="E161" s="10">
        <v>1</v>
      </c>
      <c r="F161" s="144">
        <v>0</v>
      </c>
      <c r="G161" s="47">
        <f t="shared" si="18"/>
        <v>5017</v>
      </c>
      <c r="H161" s="47">
        <f t="shared" si="19"/>
        <v>0</v>
      </c>
      <c r="I161" s="59">
        <v>-8.9788414520267451E-2</v>
      </c>
      <c r="J161" s="23">
        <f t="shared" si="20"/>
        <v>-9.2739255479732552E-2</v>
      </c>
      <c r="K161" s="9">
        <v>-1.7165993179862959E-2</v>
      </c>
      <c r="L161" s="63">
        <f t="shared" si="21"/>
        <v>-11.712697257018569</v>
      </c>
      <c r="M161" s="63">
        <f t="shared" si="22"/>
        <v>-0.16536167682013705</v>
      </c>
      <c r="N161" s="145"/>
      <c r="O161" s="131"/>
      <c r="P161" s="131"/>
      <c r="Q161" s="131"/>
      <c r="R161" s="131"/>
      <c r="S161" s="131"/>
      <c r="T161" s="131"/>
      <c r="U161" s="131"/>
      <c r="V161" s="131"/>
      <c r="W161" s="131"/>
    </row>
    <row r="162" spans="1:23" ht="18" customHeight="1" x14ac:dyDescent="0.35">
      <c r="A162" s="143" t="s">
        <v>661</v>
      </c>
      <c r="B162" s="143" t="s">
        <v>690</v>
      </c>
      <c r="C162" s="147">
        <v>12321</v>
      </c>
      <c r="D162" s="7">
        <v>-0.14745607999999999</v>
      </c>
      <c r="E162" s="10">
        <v>1</v>
      </c>
      <c r="F162" s="144">
        <v>0</v>
      </c>
      <c r="G162" s="47">
        <f t="shared" si="18"/>
        <v>12321</v>
      </c>
      <c r="H162" s="47">
        <f t="shared" si="19"/>
        <v>0</v>
      </c>
      <c r="I162" s="59">
        <v>-8.9788414520267451E-2</v>
      </c>
      <c r="J162" s="23">
        <f t="shared" si="20"/>
        <v>-5.7667665479732538E-2</v>
      </c>
      <c r="K162" s="9">
        <v>-1.7165993179862959E-2</v>
      </c>
      <c r="L162" s="63">
        <f t="shared" si="21"/>
        <v>-14.462199637035212</v>
      </c>
      <c r="M162" s="63">
        <f t="shared" si="22"/>
        <v>-0.13029008682013704</v>
      </c>
      <c r="N162" s="145"/>
      <c r="O162" s="131"/>
      <c r="P162" s="131"/>
      <c r="Q162" s="131"/>
      <c r="R162" s="131"/>
      <c r="S162" s="131"/>
      <c r="T162" s="131"/>
      <c r="U162" s="131"/>
      <c r="V162" s="131"/>
      <c r="W162" s="131"/>
    </row>
    <row r="163" spans="1:23" ht="18" customHeight="1" x14ac:dyDescent="0.35">
      <c r="A163" s="143" t="s">
        <v>3</v>
      </c>
      <c r="B163" s="143" t="s">
        <v>4</v>
      </c>
      <c r="C163" s="147">
        <v>1362385</v>
      </c>
      <c r="D163" s="7">
        <v>1.5669801000000001E-2</v>
      </c>
      <c r="E163" s="10">
        <v>1</v>
      </c>
      <c r="F163" s="144">
        <v>1</v>
      </c>
      <c r="G163" s="47">
        <f t="shared" si="18"/>
        <v>1362385</v>
      </c>
      <c r="H163" s="47">
        <f t="shared" si="19"/>
        <v>1362385</v>
      </c>
      <c r="I163" s="59">
        <v>-6.4291675190258815E-2</v>
      </c>
      <c r="J163" s="23">
        <f t="shared" si="20"/>
        <v>7.9961476190258812E-2</v>
      </c>
      <c r="K163" s="9">
        <v>2.4825882526396358E-3</v>
      </c>
      <c r="L163" s="63">
        <f t="shared" si="21"/>
        <v>15.392279445015305</v>
      </c>
      <c r="M163" s="63">
        <f t="shared" si="22"/>
        <v>1.3187212747360365E-2</v>
      </c>
      <c r="N163" s="145"/>
      <c r="O163" s="131"/>
      <c r="P163" s="131"/>
      <c r="Q163" s="131"/>
      <c r="R163" s="131"/>
      <c r="S163" s="131"/>
      <c r="T163" s="131"/>
      <c r="U163" s="131"/>
      <c r="V163" s="131"/>
      <c r="W163" s="131"/>
    </row>
    <row r="164" spans="1:23" ht="18" customHeight="1" x14ac:dyDescent="0.35">
      <c r="A164" s="143" t="s">
        <v>3</v>
      </c>
      <c r="B164" s="143" t="s">
        <v>691</v>
      </c>
      <c r="C164" s="147">
        <v>1385</v>
      </c>
      <c r="D164" s="7">
        <v>3.9147437E-2</v>
      </c>
      <c r="E164" s="10">
        <v>1</v>
      </c>
      <c r="F164" s="144">
        <v>0</v>
      </c>
      <c r="G164" s="47">
        <f t="shared" si="18"/>
        <v>1385</v>
      </c>
      <c r="H164" s="47">
        <f t="shared" si="19"/>
        <v>0</v>
      </c>
      <c r="I164" s="59">
        <v>-8.9788414520267451E-2</v>
      </c>
      <c r="J164" s="23">
        <f t="shared" si="20"/>
        <v>0.12893585152026746</v>
      </c>
      <c r="K164" s="9">
        <v>-1.7165993179862959E-2</v>
      </c>
      <c r="L164" s="63">
        <f t="shared" si="21"/>
        <v>2.0957374238658537</v>
      </c>
      <c r="M164" s="63">
        <f t="shared" si="22"/>
        <v>5.6313430179862956E-2</v>
      </c>
      <c r="N164" s="145"/>
      <c r="O164" s="131"/>
      <c r="P164" s="131"/>
      <c r="Q164" s="131"/>
      <c r="R164" s="131"/>
      <c r="S164" s="131"/>
      <c r="T164" s="131"/>
      <c r="U164" s="131"/>
      <c r="V164" s="131"/>
      <c r="W164" s="131"/>
    </row>
    <row r="165" spans="1:23" ht="18" customHeight="1" x14ac:dyDescent="0.35">
      <c r="A165" s="143" t="s">
        <v>3</v>
      </c>
      <c r="B165" s="143" t="s">
        <v>692</v>
      </c>
      <c r="C165" s="147">
        <v>40112</v>
      </c>
      <c r="D165" s="7">
        <v>-5.0162917000000001E-2</v>
      </c>
      <c r="E165" s="10">
        <v>1</v>
      </c>
      <c r="F165" s="144">
        <v>0</v>
      </c>
      <c r="G165" s="47">
        <f t="shared" si="18"/>
        <v>40112</v>
      </c>
      <c r="H165" s="47">
        <f t="shared" si="19"/>
        <v>0</v>
      </c>
      <c r="I165" s="59">
        <v>-8.9788414520267451E-2</v>
      </c>
      <c r="J165" s="23">
        <f t="shared" si="20"/>
        <v>3.962549752026745E-2</v>
      </c>
      <c r="K165" s="9">
        <v>-1.7165993179862959E-2</v>
      </c>
      <c r="L165" s="63">
        <f t="shared" si="21"/>
        <v>-6.6086174443385195</v>
      </c>
      <c r="M165" s="63">
        <f t="shared" si="22"/>
        <v>-3.2996923820137039E-2</v>
      </c>
      <c r="N165" s="145"/>
      <c r="O165" s="131"/>
      <c r="P165" s="131"/>
      <c r="Q165" s="131"/>
      <c r="R165" s="131"/>
      <c r="S165" s="131"/>
      <c r="T165" s="131"/>
      <c r="U165" s="131"/>
      <c r="V165" s="131"/>
      <c r="W165" s="131"/>
    </row>
    <row r="166" spans="1:23" ht="18" customHeight="1" x14ac:dyDescent="0.35">
      <c r="A166" s="143" t="s">
        <v>3</v>
      </c>
      <c r="B166" s="143" t="s">
        <v>5</v>
      </c>
      <c r="C166" s="147">
        <v>194858</v>
      </c>
      <c r="D166" s="7">
        <v>-3.5123820000000001E-3</v>
      </c>
      <c r="E166" s="10">
        <v>1</v>
      </c>
      <c r="F166" s="144">
        <v>1</v>
      </c>
      <c r="G166" s="47">
        <f t="shared" si="18"/>
        <v>194858</v>
      </c>
      <c r="H166" s="47">
        <f t="shared" si="19"/>
        <v>194858</v>
      </c>
      <c r="I166" s="59">
        <v>-6.4291675190258815E-2</v>
      </c>
      <c r="J166" s="23">
        <f t="shared" si="20"/>
        <v>6.0779293190258814E-2</v>
      </c>
      <c r="K166" s="9">
        <v>2.4825882526396358E-3</v>
      </c>
      <c r="L166" s="63">
        <f t="shared" si="21"/>
        <v>-2.646343116728024</v>
      </c>
      <c r="M166" s="63">
        <f t="shared" si="22"/>
        <v>-5.9949702526396354E-3</v>
      </c>
      <c r="N166" s="145"/>
      <c r="O166" s="131"/>
      <c r="P166" s="131"/>
      <c r="Q166" s="131"/>
      <c r="R166" s="131"/>
      <c r="S166" s="131"/>
      <c r="T166" s="131"/>
      <c r="U166" s="131"/>
      <c r="V166" s="131"/>
      <c r="W166" s="131"/>
    </row>
    <row r="167" spans="1:23" ht="18" customHeight="1" x14ac:dyDescent="0.35">
      <c r="A167" s="143" t="s">
        <v>3</v>
      </c>
      <c r="B167" s="143" t="s">
        <v>693</v>
      </c>
      <c r="C167" s="147">
        <v>48780</v>
      </c>
      <c r="D167" s="7">
        <v>-5.6542132000000002E-2</v>
      </c>
      <c r="E167" s="10">
        <v>1</v>
      </c>
      <c r="F167" s="144">
        <v>0</v>
      </c>
      <c r="G167" s="47">
        <f t="shared" si="18"/>
        <v>48780</v>
      </c>
      <c r="H167" s="47">
        <f t="shared" si="19"/>
        <v>0</v>
      </c>
      <c r="I167" s="59">
        <v>-8.9788414520267451E-2</v>
      </c>
      <c r="J167" s="23">
        <f t="shared" si="20"/>
        <v>3.3246282520267449E-2</v>
      </c>
      <c r="K167" s="9">
        <v>-1.7165993179862959E-2</v>
      </c>
      <c r="L167" s="63">
        <f t="shared" si="21"/>
        <v>-8.6966907179057653</v>
      </c>
      <c r="M167" s="63">
        <f t="shared" si="22"/>
        <v>-3.9376138820137047E-2</v>
      </c>
      <c r="N167" s="145"/>
      <c r="O167" s="131"/>
      <c r="P167" s="131"/>
      <c r="Q167" s="131"/>
      <c r="R167" s="131"/>
      <c r="S167" s="131"/>
      <c r="T167" s="131"/>
      <c r="U167" s="131"/>
      <c r="V167" s="131"/>
      <c r="W167" s="131"/>
    </row>
    <row r="168" spans="1:23" ht="18" customHeight="1" x14ac:dyDescent="0.35">
      <c r="A168" s="143" t="s">
        <v>3</v>
      </c>
      <c r="B168" s="143" t="s">
        <v>6</v>
      </c>
      <c r="C168" s="147">
        <v>14090</v>
      </c>
      <c r="D168" s="7">
        <v>7.6058719999999996E-3</v>
      </c>
      <c r="E168" s="10">
        <v>1</v>
      </c>
      <c r="F168" s="144">
        <v>1</v>
      </c>
      <c r="G168" s="47">
        <f t="shared" si="18"/>
        <v>14090</v>
      </c>
      <c r="H168" s="47">
        <f t="shared" si="19"/>
        <v>14090</v>
      </c>
      <c r="I168" s="59">
        <v>-6.4291675190258815E-2</v>
      </c>
      <c r="J168" s="23">
        <f t="shared" si="20"/>
        <v>7.1897547190258815E-2</v>
      </c>
      <c r="K168" s="9">
        <v>2.4825882526396358E-3</v>
      </c>
      <c r="L168" s="63">
        <f t="shared" si="21"/>
        <v>0.60814047082526335</v>
      </c>
      <c r="M168" s="63">
        <f t="shared" si="22"/>
        <v>5.1232837473603639E-3</v>
      </c>
      <c r="N168" s="145"/>
      <c r="O168" s="131"/>
      <c r="P168" s="131"/>
      <c r="Q168" s="131"/>
      <c r="R168" s="131"/>
      <c r="S168" s="131"/>
      <c r="T168" s="131"/>
      <c r="U168" s="131"/>
      <c r="V168" s="131"/>
      <c r="W168" s="131"/>
    </row>
    <row r="169" spans="1:23" ht="18" customHeight="1" x14ac:dyDescent="0.35">
      <c r="A169" s="143" t="s">
        <v>3</v>
      </c>
      <c r="B169" s="143" t="s">
        <v>7</v>
      </c>
      <c r="C169" s="147">
        <v>1012582</v>
      </c>
      <c r="D169" s="7">
        <v>3.9143947999999998E-2</v>
      </c>
      <c r="E169" s="10">
        <v>1</v>
      </c>
      <c r="F169" s="144">
        <v>1</v>
      </c>
      <c r="G169" s="47">
        <f t="shared" si="18"/>
        <v>1012582</v>
      </c>
      <c r="H169" s="47">
        <f t="shared" si="19"/>
        <v>1012582</v>
      </c>
      <c r="I169" s="59">
        <v>-6.4291675190258815E-2</v>
      </c>
      <c r="J169" s="23">
        <f t="shared" si="20"/>
        <v>0.10343562319025881</v>
      </c>
      <c r="K169" s="9">
        <v>2.4825882526396358E-3</v>
      </c>
      <c r="L169" s="63">
        <f t="shared" si="21"/>
        <v>36.891275422400625</v>
      </c>
      <c r="M169" s="63">
        <f t="shared" si="22"/>
        <v>3.6661359747360359E-2</v>
      </c>
      <c r="N169" s="145"/>
      <c r="O169" s="131"/>
      <c r="P169" s="131"/>
      <c r="Q169" s="131"/>
      <c r="R169" s="131"/>
      <c r="S169" s="131"/>
      <c r="T169" s="131"/>
      <c r="U169" s="131"/>
      <c r="V169" s="131"/>
      <c r="W169" s="131"/>
    </row>
    <row r="170" spans="1:23" ht="18" customHeight="1" x14ac:dyDescent="0.35">
      <c r="A170" s="143" t="s">
        <v>3</v>
      </c>
      <c r="B170" s="143" t="s">
        <v>8</v>
      </c>
      <c r="C170" s="147">
        <v>20393</v>
      </c>
      <c r="D170" s="7">
        <v>-4.5722753999999997E-2</v>
      </c>
      <c r="E170" s="10">
        <v>1</v>
      </c>
      <c r="F170" s="144">
        <v>1</v>
      </c>
      <c r="G170" s="47">
        <f t="shared" si="18"/>
        <v>20393</v>
      </c>
      <c r="H170" s="47">
        <f t="shared" si="19"/>
        <v>20393</v>
      </c>
      <c r="I170" s="59">
        <v>-6.4291675190258815E-2</v>
      </c>
      <c r="J170" s="23">
        <f t="shared" si="20"/>
        <v>1.8568921190258818E-2</v>
      </c>
      <c r="K170" s="9">
        <v>2.4825882526396358E-3</v>
      </c>
      <c r="L170" s="63">
        <f t="shared" si="21"/>
        <v>-6.8839186628989353</v>
      </c>
      <c r="M170" s="63">
        <f t="shared" si="22"/>
        <v>-4.820534225263963E-2</v>
      </c>
      <c r="N170" s="145"/>
      <c r="O170" s="131"/>
      <c r="P170" s="131"/>
      <c r="Q170" s="131"/>
      <c r="R170" s="131"/>
      <c r="S170" s="131"/>
      <c r="T170" s="131"/>
      <c r="U170" s="131"/>
      <c r="V170" s="131"/>
      <c r="W170" s="131"/>
    </row>
    <row r="171" spans="1:23" ht="18" customHeight="1" x14ac:dyDescent="0.35">
      <c r="A171" s="143" t="s">
        <v>3</v>
      </c>
      <c r="B171" s="143" t="s">
        <v>9</v>
      </c>
      <c r="C171" s="147">
        <v>204302</v>
      </c>
      <c r="D171" s="7">
        <v>8.8315790000000009E-3</v>
      </c>
      <c r="E171" s="10">
        <v>1</v>
      </c>
      <c r="F171" s="144">
        <v>1</v>
      </c>
      <c r="G171" s="47">
        <f t="shared" si="18"/>
        <v>204302</v>
      </c>
      <c r="H171" s="47">
        <f t="shared" si="19"/>
        <v>204302</v>
      </c>
      <c r="I171" s="59">
        <v>-6.4291675190258815E-2</v>
      </c>
      <c r="J171" s="23">
        <f t="shared" si="20"/>
        <v>7.3123254190258821E-2</v>
      </c>
      <c r="K171" s="9">
        <v>2.4825882526396358E-3</v>
      </c>
      <c r="L171" s="63">
        <f t="shared" si="21"/>
        <v>2.8697297713328016</v>
      </c>
      <c r="M171" s="63">
        <f t="shared" si="22"/>
        <v>6.3489907473603651E-3</v>
      </c>
      <c r="N171" s="145"/>
      <c r="O171" s="131"/>
      <c r="P171" s="131"/>
      <c r="Q171" s="131"/>
      <c r="R171" s="131"/>
      <c r="S171" s="131"/>
      <c r="T171" s="131"/>
      <c r="U171" s="131"/>
      <c r="V171" s="131"/>
      <c r="W171" s="131"/>
    </row>
    <row r="172" spans="1:23" ht="18" customHeight="1" x14ac:dyDescent="0.35">
      <c r="A172" s="143" t="s">
        <v>3</v>
      </c>
      <c r="B172" s="143" t="s">
        <v>10</v>
      </c>
      <c r="C172" s="147">
        <v>623719</v>
      </c>
      <c r="D172" s="7">
        <v>2.9031733000000001E-2</v>
      </c>
      <c r="E172" s="10">
        <v>1</v>
      </c>
      <c r="F172" s="144">
        <v>1</v>
      </c>
      <c r="G172" s="47">
        <f t="shared" si="18"/>
        <v>623719</v>
      </c>
      <c r="H172" s="47">
        <f t="shared" si="19"/>
        <v>623719</v>
      </c>
      <c r="I172" s="59">
        <v>-6.4291675190258815E-2</v>
      </c>
      <c r="J172" s="23">
        <f t="shared" si="20"/>
        <v>9.3323408190258819E-2</v>
      </c>
      <c r="K172" s="9">
        <v>2.4825882526396358E-3</v>
      </c>
      <c r="L172" s="63">
        <f t="shared" si="21"/>
        <v>20.96742133243788</v>
      </c>
      <c r="M172" s="63">
        <f t="shared" si="22"/>
        <v>2.6549144747360365E-2</v>
      </c>
      <c r="N172" s="145"/>
      <c r="O172" s="131"/>
      <c r="P172" s="131"/>
      <c r="Q172" s="131"/>
      <c r="R172" s="131"/>
      <c r="S172" s="131"/>
      <c r="T172" s="131"/>
      <c r="U172" s="131"/>
      <c r="V172" s="131"/>
      <c r="W172" s="131"/>
    </row>
    <row r="173" spans="1:23" ht="18" customHeight="1" x14ac:dyDescent="0.35">
      <c r="A173" s="143" t="s">
        <v>3</v>
      </c>
      <c r="B173" s="143" t="s">
        <v>11</v>
      </c>
      <c r="C173" s="147">
        <v>20583</v>
      </c>
      <c r="D173" s="7">
        <v>-2.7095982000000001E-2</v>
      </c>
      <c r="E173" s="10">
        <v>1</v>
      </c>
      <c r="F173" s="144">
        <v>1</v>
      </c>
      <c r="G173" s="47">
        <f t="shared" si="18"/>
        <v>20583</v>
      </c>
      <c r="H173" s="47">
        <f t="shared" si="19"/>
        <v>20583</v>
      </c>
      <c r="I173" s="59">
        <v>-6.4291675190258815E-2</v>
      </c>
      <c r="J173" s="23">
        <f t="shared" si="20"/>
        <v>3.7195693190258811E-2</v>
      </c>
      <c r="K173" s="9">
        <v>2.4825882526396358E-3</v>
      </c>
      <c r="L173" s="63">
        <f t="shared" si="21"/>
        <v>-4.2435714078841347</v>
      </c>
      <c r="M173" s="63">
        <f t="shared" si="22"/>
        <v>-2.9578570252639637E-2</v>
      </c>
      <c r="N173" s="145"/>
      <c r="O173" s="131"/>
      <c r="P173" s="131"/>
      <c r="Q173" s="131"/>
      <c r="R173" s="131"/>
      <c r="S173" s="131"/>
      <c r="T173" s="131"/>
      <c r="U173" s="131"/>
      <c r="V173" s="131"/>
      <c r="W173" s="131"/>
    </row>
    <row r="174" spans="1:23" ht="18" customHeight="1" x14ac:dyDescent="0.35">
      <c r="A174" s="143" t="s">
        <v>3</v>
      </c>
      <c r="B174" s="143" t="s">
        <v>456</v>
      </c>
      <c r="C174" s="147">
        <v>126107</v>
      </c>
      <c r="D174" s="7">
        <v>2.7971770999999999E-2</v>
      </c>
      <c r="E174" s="10">
        <v>1</v>
      </c>
      <c r="F174" s="144">
        <v>0</v>
      </c>
      <c r="G174" s="47">
        <f t="shared" si="18"/>
        <v>126107</v>
      </c>
      <c r="H174" s="47">
        <f t="shared" si="19"/>
        <v>0</v>
      </c>
      <c r="I174" s="59">
        <v>-8.9788414520267451E-2</v>
      </c>
      <c r="J174" s="23">
        <f t="shared" si="20"/>
        <v>0.11776018552026746</v>
      </c>
      <c r="K174" s="9">
        <v>-1.7165993179862959E-2</v>
      </c>
      <c r="L174" s="63">
        <f t="shared" si="21"/>
        <v>16.029118530024466</v>
      </c>
      <c r="M174" s="63">
        <f t="shared" si="22"/>
        <v>4.5137764179862955E-2</v>
      </c>
      <c r="N174" s="145"/>
      <c r="O174" s="131"/>
      <c r="P174" s="131"/>
      <c r="Q174" s="131"/>
      <c r="R174" s="131"/>
      <c r="S174" s="131"/>
      <c r="T174" s="131"/>
      <c r="U174" s="131"/>
      <c r="V174" s="131"/>
      <c r="W174" s="131"/>
    </row>
    <row r="175" spans="1:23" ht="18" customHeight="1" x14ac:dyDescent="0.35">
      <c r="A175" s="143" t="s">
        <v>3</v>
      </c>
      <c r="B175" s="143" t="s">
        <v>12</v>
      </c>
      <c r="C175" s="147">
        <v>92410</v>
      </c>
      <c r="D175" s="7">
        <v>-6.8302759999999997E-3</v>
      </c>
      <c r="E175" s="10">
        <v>1</v>
      </c>
      <c r="F175" s="144">
        <v>1</v>
      </c>
      <c r="G175" s="47">
        <f t="shared" si="18"/>
        <v>92410</v>
      </c>
      <c r="H175" s="47">
        <f t="shared" si="19"/>
        <v>92410</v>
      </c>
      <c r="I175" s="59">
        <v>-6.4291675190258815E-2</v>
      </c>
      <c r="J175" s="23">
        <f t="shared" si="20"/>
        <v>5.7461399190258819E-2</v>
      </c>
      <c r="K175" s="9">
        <v>2.4825882526396358E-3</v>
      </c>
      <c r="L175" s="63">
        <f t="shared" si="21"/>
        <v>-2.8310188280450719</v>
      </c>
      <c r="M175" s="63">
        <f t="shared" si="22"/>
        <v>-9.3128642526396355E-3</v>
      </c>
      <c r="N175" s="145"/>
      <c r="O175" s="131"/>
      <c r="P175" s="131"/>
      <c r="Q175" s="131"/>
      <c r="R175" s="131"/>
      <c r="S175" s="131"/>
      <c r="T175" s="131"/>
      <c r="U175" s="131"/>
      <c r="V175" s="131"/>
      <c r="W175" s="131"/>
    </row>
    <row r="176" spans="1:23" ht="18" customHeight="1" x14ac:dyDescent="0.35">
      <c r="A176" s="143" t="s">
        <v>3</v>
      </c>
      <c r="B176" s="143" t="s">
        <v>13</v>
      </c>
      <c r="C176" s="147">
        <v>17500</v>
      </c>
      <c r="D176" s="7">
        <v>4.7830997E-2</v>
      </c>
      <c r="E176" s="10">
        <v>1</v>
      </c>
      <c r="F176" s="144">
        <v>1</v>
      </c>
      <c r="G176" s="47">
        <f t="shared" si="18"/>
        <v>17500</v>
      </c>
      <c r="H176" s="47">
        <f t="shared" si="19"/>
        <v>17500</v>
      </c>
      <c r="I176" s="59">
        <v>-6.4291675190258815E-2</v>
      </c>
      <c r="J176" s="23">
        <f t="shared" si="20"/>
        <v>0.11212267219025882</v>
      </c>
      <c r="K176" s="9">
        <v>2.4825882526396358E-3</v>
      </c>
      <c r="L176" s="63">
        <f t="shared" si="21"/>
        <v>5.9990305949010816</v>
      </c>
      <c r="M176" s="63">
        <f t="shared" si="22"/>
        <v>4.5348408747360361E-2</v>
      </c>
      <c r="N176" s="145"/>
      <c r="O176" s="131"/>
      <c r="P176" s="131"/>
      <c r="Q176" s="131"/>
      <c r="R176" s="131"/>
      <c r="S176" s="131"/>
      <c r="T176" s="131"/>
      <c r="U176" s="131"/>
      <c r="V176" s="131"/>
      <c r="W176" s="131"/>
    </row>
    <row r="177" spans="1:23" ht="18" customHeight="1" x14ac:dyDescent="0.35">
      <c r="A177" s="143" t="s">
        <v>3</v>
      </c>
      <c r="B177" s="143" t="s">
        <v>14</v>
      </c>
      <c r="C177" s="147">
        <v>523406</v>
      </c>
      <c r="D177" s="7">
        <v>3.7625280999999997E-2</v>
      </c>
      <c r="E177" s="10">
        <v>1</v>
      </c>
      <c r="F177" s="144">
        <v>1</v>
      </c>
      <c r="G177" s="47">
        <f t="shared" si="18"/>
        <v>523406</v>
      </c>
      <c r="H177" s="47">
        <f t="shared" si="19"/>
        <v>523406</v>
      </c>
      <c r="I177" s="59">
        <v>-6.4291675190258815E-2</v>
      </c>
      <c r="J177" s="23">
        <f t="shared" si="20"/>
        <v>0.10191695619025881</v>
      </c>
      <c r="K177" s="9">
        <v>2.4825882526396358E-3</v>
      </c>
      <c r="L177" s="63">
        <f t="shared" si="21"/>
        <v>25.424614923210463</v>
      </c>
      <c r="M177" s="63">
        <f t="shared" si="22"/>
        <v>3.5142692747360357E-2</v>
      </c>
      <c r="N177" s="145"/>
      <c r="O177" s="131"/>
      <c r="P177" s="131"/>
      <c r="Q177" s="131"/>
      <c r="R177" s="131"/>
      <c r="S177" s="131"/>
      <c r="T177" s="131"/>
      <c r="U177" s="131"/>
      <c r="V177" s="131"/>
      <c r="W177" s="131"/>
    </row>
    <row r="178" spans="1:23" ht="18" customHeight="1" x14ac:dyDescent="0.35">
      <c r="A178" s="143" t="s">
        <v>3</v>
      </c>
      <c r="B178" s="143" t="s">
        <v>15</v>
      </c>
      <c r="C178" s="147">
        <v>77104</v>
      </c>
      <c r="D178" s="7">
        <v>8.788934E-3</v>
      </c>
      <c r="E178" s="10">
        <v>1</v>
      </c>
      <c r="F178" s="144">
        <v>1</v>
      </c>
      <c r="G178" s="47">
        <f t="shared" si="18"/>
        <v>77104</v>
      </c>
      <c r="H178" s="47">
        <f t="shared" si="19"/>
        <v>77104</v>
      </c>
      <c r="I178" s="59">
        <v>-6.4291675190258815E-2</v>
      </c>
      <c r="J178" s="23">
        <f t="shared" si="20"/>
        <v>7.3080609190258813E-2</v>
      </c>
      <c r="K178" s="9">
        <v>2.4825882526396358E-3</v>
      </c>
      <c r="L178" s="63">
        <f t="shared" si="21"/>
        <v>1.7511213048842529</v>
      </c>
      <c r="M178" s="63">
        <f t="shared" si="22"/>
        <v>6.3063457473603642E-3</v>
      </c>
      <c r="N178" s="145"/>
      <c r="O178" s="131"/>
      <c r="P178" s="131"/>
      <c r="Q178" s="131"/>
      <c r="R178" s="131"/>
      <c r="S178" s="131"/>
      <c r="T178" s="131"/>
      <c r="U178" s="131"/>
      <c r="V178" s="131"/>
      <c r="W178" s="131"/>
    </row>
    <row r="179" spans="1:23" ht="18" customHeight="1" x14ac:dyDescent="0.35">
      <c r="A179" s="143" t="s">
        <v>3</v>
      </c>
      <c r="B179" s="143" t="s">
        <v>77</v>
      </c>
      <c r="C179" s="147">
        <v>35618</v>
      </c>
      <c r="D179" s="7">
        <v>3.5559593E-2</v>
      </c>
      <c r="E179" s="10">
        <v>1</v>
      </c>
      <c r="F179" s="144">
        <v>0</v>
      </c>
      <c r="G179" s="47">
        <f t="shared" si="18"/>
        <v>35618</v>
      </c>
      <c r="H179" s="47">
        <f t="shared" si="19"/>
        <v>0</v>
      </c>
      <c r="I179" s="59">
        <v>-8.9788414520267451E-2</v>
      </c>
      <c r="J179" s="23">
        <f t="shared" si="20"/>
        <v>0.12534800752026745</v>
      </c>
      <c r="K179" s="9">
        <v>-1.7165993179862959E-2</v>
      </c>
      <c r="L179" s="63">
        <f t="shared" si="21"/>
        <v>9.95075839155216</v>
      </c>
      <c r="M179" s="63">
        <f t="shared" si="22"/>
        <v>5.2725586179862963E-2</v>
      </c>
      <c r="N179" s="145"/>
      <c r="O179" s="131"/>
      <c r="P179" s="131"/>
      <c r="Q179" s="131"/>
      <c r="R179" s="131"/>
      <c r="S179" s="131"/>
      <c r="T179" s="131"/>
      <c r="U179" s="131"/>
      <c r="V179" s="131"/>
      <c r="W179" s="131"/>
    </row>
    <row r="180" spans="1:23" ht="18" customHeight="1" x14ac:dyDescent="0.35">
      <c r="A180" s="143" t="s">
        <v>3</v>
      </c>
      <c r="B180" s="143" t="s">
        <v>694</v>
      </c>
      <c r="C180" s="147">
        <v>22658</v>
      </c>
      <c r="D180" s="7">
        <v>-8.4516633999999993E-2</v>
      </c>
      <c r="E180" s="10">
        <v>1</v>
      </c>
      <c r="F180" s="144">
        <v>0</v>
      </c>
      <c r="G180" s="47">
        <f t="shared" si="18"/>
        <v>22658</v>
      </c>
      <c r="H180" s="47">
        <f t="shared" si="19"/>
        <v>0</v>
      </c>
      <c r="I180" s="59">
        <v>-8.9788414520267451E-2</v>
      </c>
      <c r="J180" s="23">
        <f t="shared" si="20"/>
        <v>5.2717805202674578E-3</v>
      </c>
      <c r="K180" s="9">
        <v>-1.7165993179862959E-2</v>
      </c>
      <c r="L180" s="63">
        <f t="shared" si="21"/>
        <v>-10.138005406304213</v>
      </c>
      <c r="M180" s="63">
        <f t="shared" si="22"/>
        <v>-6.7350640820137031E-2</v>
      </c>
      <c r="N180" s="145"/>
      <c r="O180" s="131"/>
      <c r="P180" s="131"/>
      <c r="Q180" s="131"/>
      <c r="R180" s="131"/>
      <c r="S180" s="131"/>
      <c r="T180" s="131"/>
      <c r="U180" s="131"/>
      <c r="V180" s="131"/>
      <c r="W180" s="131"/>
    </row>
    <row r="181" spans="1:23" ht="18" customHeight="1" x14ac:dyDescent="0.35">
      <c r="A181" s="143" t="s">
        <v>3</v>
      </c>
      <c r="B181" s="143" t="s">
        <v>695</v>
      </c>
      <c r="C181" s="147">
        <v>7420286</v>
      </c>
      <c r="D181" s="7">
        <v>1.9681943E-2</v>
      </c>
      <c r="E181" s="10">
        <v>1</v>
      </c>
      <c r="F181" s="144">
        <v>0</v>
      </c>
      <c r="G181" s="47">
        <f t="shared" si="18"/>
        <v>7420286</v>
      </c>
      <c r="H181" s="47">
        <f t="shared" si="19"/>
        <v>0</v>
      </c>
      <c r="I181" s="59">
        <v>-8.9788414520267451E-2</v>
      </c>
      <c r="J181" s="23">
        <f t="shared" si="20"/>
        <v>0.10947035752026746</v>
      </c>
      <c r="K181" s="9">
        <v>-1.7165993179862959E-2</v>
      </c>
      <c r="L181" s="63">
        <f t="shared" si="21"/>
        <v>100.37452214402708</v>
      </c>
      <c r="M181" s="63">
        <f t="shared" si="22"/>
        <v>3.6847936179862956E-2</v>
      </c>
      <c r="N181" s="145"/>
      <c r="O181" s="131"/>
      <c r="P181" s="131"/>
      <c r="Q181" s="131"/>
      <c r="R181" s="131"/>
      <c r="S181" s="131"/>
      <c r="T181" s="131"/>
      <c r="U181" s="131"/>
      <c r="V181" s="131"/>
      <c r="W181" s="131"/>
    </row>
    <row r="182" spans="1:23" ht="18" customHeight="1" x14ac:dyDescent="0.35">
      <c r="A182" s="143" t="s">
        <v>3</v>
      </c>
      <c r="B182" s="143" t="s">
        <v>16</v>
      </c>
      <c r="C182" s="147">
        <v>94081</v>
      </c>
      <c r="D182" s="7">
        <v>8.6951219999999996E-3</v>
      </c>
      <c r="E182" s="10">
        <v>1</v>
      </c>
      <c r="F182" s="144">
        <v>1</v>
      </c>
      <c r="G182" s="47">
        <f t="shared" si="18"/>
        <v>94081</v>
      </c>
      <c r="H182" s="47">
        <f t="shared" si="19"/>
        <v>94081</v>
      </c>
      <c r="I182" s="59">
        <v>-6.4291675190258815E-2</v>
      </c>
      <c r="J182" s="23">
        <f t="shared" si="20"/>
        <v>7.2986797190258815E-2</v>
      </c>
      <c r="K182" s="9">
        <v>2.4825882526396358E-3</v>
      </c>
      <c r="L182" s="63">
        <f t="shared" si="21"/>
        <v>1.9055472558971405</v>
      </c>
      <c r="M182" s="63">
        <f t="shared" si="22"/>
        <v>6.2125337473603638E-3</v>
      </c>
      <c r="N182" s="145"/>
      <c r="O182" s="131"/>
      <c r="P182" s="131"/>
      <c r="Q182" s="131"/>
      <c r="R182" s="131"/>
      <c r="S182" s="131"/>
      <c r="T182" s="131"/>
      <c r="U182" s="131"/>
      <c r="V182" s="131"/>
      <c r="W182" s="131"/>
    </row>
    <row r="183" spans="1:23" ht="18" customHeight="1" x14ac:dyDescent="0.35">
      <c r="A183" s="143" t="s">
        <v>3</v>
      </c>
      <c r="B183" s="143" t="s">
        <v>17</v>
      </c>
      <c r="C183" s="147">
        <v>290576</v>
      </c>
      <c r="D183" s="7">
        <v>4.5138926000000003E-2</v>
      </c>
      <c r="E183" s="10">
        <v>1</v>
      </c>
      <c r="F183" s="144">
        <v>1</v>
      </c>
      <c r="G183" s="47">
        <f t="shared" si="18"/>
        <v>290576</v>
      </c>
      <c r="H183" s="47">
        <f t="shared" si="19"/>
        <v>290576</v>
      </c>
      <c r="I183" s="59">
        <v>-6.4291675190258815E-2</v>
      </c>
      <c r="J183" s="23">
        <f t="shared" si="20"/>
        <v>0.10943060119025882</v>
      </c>
      <c r="K183" s="9">
        <v>2.4825882526396358E-3</v>
      </c>
      <c r="L183" s="63">
        <f t="shared" si="21"/>
        <v>22.993942286595946</v>
      </c>
      <c r="M183" s="63">
        <f t="shared" si="22"/>
        <v>4.2656337747360371E-2</v>
      </c>
      <c r="N183" s="145"/>
      <c r="O183" s="131"/>
      <c r="P183" s="131"/>
      <c r="Q183" s="131"/>
      <c r="R183" s="131"/>
      <c r="S183" s="131"/>
      <c r="T183" s="131"/>
      <c r="U183" s="131"/>
      <c r="V183" s="131"/>
      <c r="W183" s="131"/>
    </row>
    <row r="184" spans="1:23" ht="18" customHeight="1" x14ac:dyDescent="0.35">
      <c r="A184" s="143" t="s">
        <v>3</v>
      </c>
      <c r="B184" s="143" t="s">
        <v>18</v>
      </c>
      <c r="C184" s="147">
        <v>19436</v>
      </c>
      <c r="D184" s="7">
        <v>-2.9010594000000001E-2</v>
      </c>
      <c r="E184" s="10">
        <v>1</v>
      </c>
      <c r="F184" s="144">
        <v>1</v>
      </c>
      <c r="G184" s="47">
        <f t="shared" si="18"/>
        <v>19436</v>
      </c>
      <c r="H184" s="47">
        <f t="shared" si="19"/>
        <v>19436</v>
      </c>
      <c r="I184" s="59">
        <v>-6.4291675190258815E-2</v>
      </c>
      <c r="J184" s="23">
        <f t="shared" si="20"/>
        <v>3.5281081190258815E-2</v>
      </c>
      <c r="K184" s="9">
        <v>2.4825882526396358E-3</v>
      </c>
      <c r="L184" s="63">
        <f t="shared" si="21"/>
        <v>-4.390560760306486</v>
      </c>
      <c r="M184" s="63">
        <f t="shared" si="22"/>
        <v>-3.149318225263964E-2</v>
      </c>
      <c r="N184" s="145"/>
      <c r="O184" s="131"/>
      <c r="P184" s="131"/>
      <c r="Q184" s="131"/>
      <c r="R184" s="131"/>
      <c r="S184" s="131"/>
      <c r="T184" s="131"/>
      <c r="U184" s="131"/>
      <c r="V184" s="131"/>
      <c r="W184" s="131"/>
    </row>
    <row r="185" spans="1:23" ht="18" customHeight="1" x14ac:dyDescent="0.35">
      <c r="A185" s="143" t="s">
        <v>3</v>
      </c>
      <c r="B185" s="143" t="s">
        <v>696</v>
      </c>
      <c r="C185" s="147">
        <v>80613</v>
      </c>
      <c r="D185" s="7">
        <v>-3.7507459999999999E-2</v>
      </c>
      <c r="E185" s="10">
        <v>1</v>
      </c>
      <c r="F185" s="144">
        <v>0</v>
      </c>
      <c r="G185" s="47">
        <f t="shared" si="18"/>
        <v>80613</v>
      </c>
      <c r="H185" s="47">
        <f t="shared" si="19"/>
        <v>0</v>
      </c>
      <c r="I185" s="59">
        <v>-8.9788414520267451E-2</v>
      </c>
      <c r="J185" s="23">
        <f t="shared" si="20"/>
        <v>5.2280954520267452E-2</v>
      </c>
      <c r="K185" s="9">
        <v>-1.7165993179862959E-2</v>
      </c>
      <c r="L185" s="63">
        <f t="shared" si="21"/>
        <v>-5.7754364366302973</v>
      </c>
      <c r="M185" s="63">
        <f t="shared" si="22"/>
        <v>-2.0341466820137041E-2</v>
      </c>
      <c r="N185" s="145"/>
      <c r="O185" s="131"/>
      <c r="P185" s="131"/>
      <c r="Q185" s="131"/>
      <c r="R185" s="131"/>
      <c r="S185" s="131"/>
      <c r="T185" s="131"/>
      <c r="U185" s="131"/>
      <c r="V185" s="131"/>
      <c r="W185" s="131"/>
    </row>
    <row r="186" spans="1:23" ht="18" customHeight="1" x14ac:dyDescent="0.35">
      <c r="A186" s="143" t="s">
        <v>3</v>
      </c>
      <c r="B186" s="143" t="s">
        <v>697</v>
      </c>
      <c r="C186" s="147">
        <v>151123</v>
      </c>
      <c r="D186" s="7">
        <v>1.1815709000000001E-2</v>
      </c>
      <c r="E186" s="10">
        <v>1</v>
      </c>
      <c r="F186" s="144">
        <v>0</v>
      </c>
      <c r="G186" s="47">
        <f t="shared" si="18"/>
        <v>151123</v>
      </c>
      <c r="H186" s="47">
        <f t="shared" si="19"/>
        <v>0</v>
      </c>
      <c r="I186" s="59">
        <v>-8.9788414520267451E-2</v>
      </c>
      <c r="J186" s="23">
        <f t="shared" si="20"/>
        <v>0.10160412352026746</v>
      </c>
      <c r="K186" s="9">
        <v>-1.7165993179862959E-2</v>
      </c>
      <c r="L186" s="63">
        <f t="shared" si="21"/>
        <v>11.266503927666118</v>
      </c>
      <c r="M186" s="63">
        <f t="shared" si="22"/>
        <v>2.8981702179862959E-2</v>
      </c>
      <c r="N186" s="145"/>
      <c r="O186" s="131"/>
      <c r="P186" s="131"/>
      <c r="Q186" s="131"/>
      <c r="R186" s="131"/>
      <c r="S186" s="131"/>
      <c r="T186" s="131"/>
      <c r="U186" s="131"/>
      <c r="V186" s="131"/>
      <c r="W186" s="131"/>
    </row>
    <row r="187" spans="1:23" ht="18" customHeight="1" x14ac:dyDescent="0.35">
      <c r="A187" s="143" t="s">
        <v>3</v>
      </c>
      <c r="B187" s="143" t="s">
        <v>698</v>
      </c>
      <c r="C187" s="147">
        <v>8553</v>
      </c>
      <c r="D187" s="7">
        <v>-3.5759065E-2</v>
      </c>
      <c r="E187" s="10">
        <v>1</v>
      </c>
      <c r="F187" s="144">
        <v>0</v>
      </c>
      <c r="G187" s="47">
        <f t="shared" si="18"/>
        <v>8553</v>
      </c>
      <c r="H187" s="47">
        <f t="shared" si="19"/>
        <v>0</v>
      </c>
      <c r="I187" s="59">
        <v>-8.9788414520267451E-2</v>
      </c>
      <c r="J187" s="23">
        <f t="shared" si="20"/>
        <v>5.4029349520267451E-2</v>
      </c>
      <c r="K187" s="9">
        <v>-1.7165993179862959E-2</v>
      </c>
      <c r="L187" s="63">
        <f t="shared" si="21"/>
        <v>-1.7195324772940888</v>
      </c>
      <c r="M187" s="63">
        <f t="shared" si="22"/>
        <v>-1.8593071820137041E-2</v>
      </c>
      <c r="N187" s="145"/>
      <c r="O187" s="131"/>
      <c r="P187" s="131"/>
      <c r="Q187" s="131"/>
      <c r="R187" s="131"/>
      <c r="S187" s="131"/>
      <c r="T187" s="131"/>
      <c r="U187" s="131"/>
      <c r="V187" s="131"/>
      <c r="W187" s="131"/>
    </row>
    <row r="188" spans="1:23" ht="18" customHeight="1" x14ac:dyDescent="0.35">
      <c r="A188" s="143" t="s">
        <v>3</v>
      </c>
      <c r="B188" s="143" t="s">
        <v>19</v>
      </c>
      <c r="C188" s="147">
        <v>11973</v>
      </c>
      <c r="D188" s="7">
        <v>4.7089409999999998E-2</v>
      </c>
      <c r="E188" s="10">
        <v>1</v>
      </c>
      <c r="F188" s="144">
        <v>1</v>
      </c>
      <c r="G188" s="47">
        <f t="shared" si="18"/>
        <v>11973</v>
      </c>
      <c r="H188" s="47">
        <f t="shared" si="19"/>
        <v>11973</v>
      </c>
      <c r="I188" s="59">
        <v>-6.4291675190258815E-2</v>
      </c>
      <c r="J188" s="23">
        <f t="shared" si="20"/>
        <v>0.11138108519025881</v>
      </c>
      <c r="K188" s="9">
        <v>2.4825882526396358E-3</v>
      </c>
      <c r="L188" s="63">
        <f t="shared" si="21"/>
        <v>4.8809321656889022</v>
      </c>
      <c r="M188" s="63">
        <f t="shared" si="22"/>
        <v>4.4606821747360359E-2</v>
      </c>
      <c r="N188" s="145"/>
      <c r="O188" s="131"/>
      <c r="P188" s="131"/>
      <c r="Q188" s="131"/>
      <c r="R188" s="131"/>
      <c r="S188" s="131"/>
      <c r="T188" s="131"/>
      <c r="U188" s="131"/>
      <c r="V188" s="131"/>
      <c r="W188" s="131"/>
    </row>
    <row r="189" spans="1:23" ht="18" customHeight="1" x14ac:dyDescent="0.35">
      <c r="A189" s="143" t="s">
        <v>3</v>
      </c>
      <c r="B189" s="143" t="s">
        <v>20</v>
      </c>
      <c r="C189" s="147">
        <v>287502</v>
      </c>
      <c r="D189" s="7">
        <v>1.5974305000000001E-2</v>
      </c>
      <c r="E189" s="10">
        <v>1</v>
      </c>
      <c r="F189" s="144">
        <v>1</v>
      </c>
      <c r="G189" s="47">
        <f t="shared" si="18"/>
        <v>287502</v>
      </c>
      <c r="H189" s="47">
        <f t="shared" si="19"/>
        <v>287502</v>
      </c>
      <c r="I189" s="59">
        <v>-6.4291675190258815E-2</v>
      </c>
      <c r="J189" s="23">
        <f t="shared" si="20"/>
        <v>8.0265980190258823E-2</v>
      </c>
      <c r="K189" s="9">
        <v>2.4825882526396358E-3</v>
      </c>
      <c r="L189" s="63">
        <f t="shared" si="21"/>
        <v>7.234152336677413</v>
      </c>
      <c r="M189" s="63">
        <f t="shared" si="22"/>
        <v>1.3491716747360365E-2</v>
      </c>
      <c r="N189" s="145"/>
      <c r="O189" s="131"/>
      <c r="P189" s="131"/>
      <c r="Q189" s="131"/>
      <c r="R189" s="131"/>
      <c r="S189" s="131"/>
      <c r="T189" s="131"/>
      <c r="U189" s="131"/>
      <c r="V189" s="131"/>
      <c r="W189" s="131"/>
    </row>
    <row r="190" spans="1:23" ht="18" customHeight="1" x14ac:dyDescent="0.35">
      <c r="A190" s="143" t="s">
        <v>3</v>
      </c>
      <c r="B190" s="143" t="s">
        <v>21</v>
      </c>
      <c r="C190" s="147">
        <v>128826</v>
      </c>
      <c r="D190" s="7">
        <v>4.0707619E-2</v>
      </c>
      <c r="E190" s="10">
        <v>1</v>
      </c>
      <c r="F190" s="144">
        <v>1</v>
      </c>
      <c r="G190" s="47">
        <f t="shared" si="18"/>
        <v>128826</v>
      </c>
      <c r="H190" s="47">
        <f t="shared" si="19"/>
        <v>128826</v>
      </c>
      <c r="I190" s="59">
        <v>-6.4291675190258815E-2</v>
      </c>
      <c r="J190" s="23">
        <f t="shared" si="20"/>
        <v>0.10499929419025882</v>
      </c>
      <c r="K190" s="9">
        <v>2.4825882526396358E-3</v>
      </c>
      <c r="L190" s="63">
        <f t="shared" si="21"/>
        <v>13.719857624602612</v>
      </c>
      <c r="M190" s="63">
        <f t="shared" si="22"/>
        <v>3.8225030747360361E-2</v>
      </c>
      <c r="N190" s="145"/>
      <c r="O190" s="131"/>
      <c r="P190" s="131"/>
      <c r="Q190" s="131"/>
      <c r="R190" s="131"/>
      <c r="S190" s="131"/>
      <c r="T190" s="131"/>
      <c r="U190" s="131"/>
      <c r="V190" s="131"/>
      <c r="W190" s="131"/>
    </row>
    <row r="191" spans="1:23" ht="18" customHeight="1" x14ac:dyDescent="0.35">
      <c r="A191" s="143" t="s">
        <v>3</v>
      </c>
      <c r="B191" s="143" t="s">
        <v>450</v>
      </c>
      <c r="C191" s="147">
        <v>117418</v>
      </c>
      <c r="D191" s="7">
        <v>4.8654805000000002E-2</v>
      </c>
      <c r="E191" s="10">
        <v>1</v>
      </c>
      <c r="F191" s="144">
        <v>0</v>
      </c>
      <c r="G191" s="47">
        <f t="shared" si="18"/>
        <v>117418</v>
      </c>
      <c r="H191" s="47">
        <f t="shared" si="19"/>
        <v>0</v>
      </c>
      <c r="I191" s="59">
        <v>-8.9788414520267451E-2</v>
      </c>
      <c r="J191" s="23">
        <f t="shared" si="20"/>
        <v>0.13844321952026745</v>
      </c>
      <c r="K191" s="9">
        <v>-1.7165993179862959E-2</v>
      </c>
      <c r="L191" s="63">
        <f t="shared" si="21"/>
        <v>22.554358739027268</v>
      </c>
      <c r="M191" s="63">
        <f t="shared" si="22"/>
        <v>6.5820798179862958E-2</v>
      </c>
      <c r="N191" s="145"/>
      <c r="O191" s="131"/>
      <c r="P191" s="131"/>
      <c r="Q191" s="131"/>
      <c r="R191" s="131"/>
      <c r="S191" s="131"/>
      <c r="T191" s="131"/>
      <c r="U191" s="131"/>
      <c r="V191" s="131"/>
      <c r="W191" s="131"/>
    </row>
    <row r="192" spans="1:23" ht="18" customHeight="1" x14ac:dyDescent="0.35">
      <c r="A192" s="143" t="s">
        <v>3</v>
      </c>
      <c r="B192" s="143" t="s">
        <v>359</v>
      </c>
      <c r="C192" s="147">
        <v>2619129</v>
      </c>
      <c r="D192" s="7">
        <v>5.9200626999999999E-2</v>
      </c>
      <c r="E192" s="10">
        <v>1</v>
      </c>
      <c r="F192" s="144">
        <v>0</v>
      </c>
      <c r="G192" s="47">
        <f t="shared" si="18"/>
        <v>2619129</v>
      </c>
      <c r="H192" s="47">
        <f t="shared" si="19"/>
        <v>0</v>
      </c>
      <c r="I192" s="59">
        <v>-8.9788414520267451E-2</v>
      </c>
      <c r="J192" s="23">
        <f t="shared" si="20"/>
        <v>0.14898904152026746</v>
      </c>
      <c r="K192" s="9">
        <v>-1.7165993179862959E-2</v>
      </c>
      <c r="L192" s="63">
        <f t="shared" si="21"/>
        <v>123.58962506987312</v>
      </c>
      <c r="M192" s="63">
        <f t="shared" si="22"/>
        <v>7.6366620179862954E-2</v>
      </c>
      <c r="N192" s="145"/>
      <c r="O192" s="131"/>
      <c r="P192" s="131"/>
      <c r="Q192" s="131"/>
      <c r="R192" s="131"/>
      <c r="S192" s="131"/>
      <c r="T192" s="131"/>
      <c r="U192" s="131"/>
      <c r="V192" s="131"/>
      <c r="W192" s="131"/>
    </row>
    <row r="193" spans="1:23" ht="18" customHeight="1" x14ac:dyDescent="0.35">
      <c r="A193" s="143" t="s">
        <v>3</v>
      </c>
      <c r="B193" s="143" t="s">
        <v>22</v>
      </c>
      <c r="C193" s="147">
        <v>392906</v>
      </c>
      <c r="D193" s="7">
        <v>2.4198440000000002E-2</v>
      </c>
      <c r="E193" s="10">
        <v>1</v>
      </c>
      <c r="F193" s="144">
        <v>1</v>
      </c>
      <c r="G193" s="47">
        <f t="shared" si="18"/>
        <v>392906</v>
      </c>
      <c r="H193" s="47">
        <f t="shared" si="19"/>
        <v>392906</v>
      </c>
      <c r="I193" s="59">
        <v>-6.4291675190258815E-2</v>
      </c>
      <c r="J193" s="23">
        <f t="shared" si="20"/>
        <v>8.8490115190258817E-2</v>
      </c>
      <c r="K193" s="9">
        <v>2.4825882526396358E-3</v>
      </c>
      <c r="L193" s="63">
        <f t="shared" si="21"/>
        <v>13.61197674745045</v>
      </c>
      <c r="M193" s="63">
        <f t="shared" si="22"/>
        <v>2.1715851747360366E-2</v>
      </c>
      <c r="N193" s="145"/>
      <c r="O193" s="131"/>
      <c r="P193" s="131"/>
      <c r="Q193" s="131"/>
      <c r="R193" s="131"/>
      <c r="S193" s="131"/>
      <c r="T193" s="131"/>
      <c r="U193" s="131"/>
      <c r="V193" s="131"/>
      <c r="W193" s="131"/>
    </row>
    <row r="194" spans="1:23" ht="18" customHeight="1" x14ac:dyDescent="0.35">
      <c r="A194" s="143" t="s">
        <v>3</v>
      </c>
      <c r="B194" s="143" t="s">
        <v>23</v>
      </c>
      <c r="C194" s="147">
        <v>21756</v>
      </c>
      <c r="D194" s="7">
        <v>-2.419433E-2</v>
      </c>
      <c r="E194" s="10">
        <v>1</v>
      </c>
      <c r="F194" s="144">
        <v>1</v>
      </c>
      <c r="G194" s="47">
        <f t="shared" si="18"/>
        <v>21756</v>
      </c>
      <c r="H194" s="47">
        <f t="shared" si="19"/>
        <v>21756</v>
      </c>
      <c r="I194" s="59">
        <v>-6.4291675190258815E-2</v>
      </c>
      <c r="J194" s="23">
        <f t="shared" si="20"/>
        <v>4.0097345190258815E-2</v>
      </c>
      <c r="K194" s="9">
        <v>2.4825882526396358E-3</v>
      </c>
      <c r="L194" s="63">
        <f t="shared" si="21"/>
        <v>-3.934822834641559</v>
      </c>
      <c r="M194" s="63">
        <f t="shared" si="22"/>
        <v>-2.6676918252639636E-2</v>
      </c>
      <c r="N194" s="145"/>
      <c r="O194" s="131"/>
      <c r="P194" s="131"/>
      <c r="Q194" s="131"/>
      <c r="R194" s="131"/>
      <c r="S194" s="131"/>
      <c r="T194" s="131"/>
      <c r="U194" s="131"/>
      <c r="V194" s="131"/>
      <c r="W194" s="131"/>
    </row>
    <row r="195" spans="1:23" ht="18" customHeight="1" x14ac:dyDescent="0.35">
      <c r="A195" s="143" t="s">
        <v>3</v>
      </c>
      <c r="B195" s="143" t="s">
        <v>24</v>
      </c>
      <c r="C195" s="147">
        <v>1610814</v>
      </c>
      <c r="D195" s="7">
        <v>2.8789793000000001E-2</v>
      </c>
      <c r="E195" s="10">
        <v>1</v>
      </c>
      <c r="F195" s="144">
        <v>1</v>
      </c>
      <c r="G195" s="47">
        <f t="shared" si="18"/>
        <v>1610814</v>
      </c>
      <c r="H195" s="47">
        <f t="shared" si="19"/>
        <v>1610814</v>
      </c>
      <c r="I195" s="59">
        <v>-6.4291675190258815E-2</v>
      </c>
      <c r="J195" s="23">
        <f t="shared" si="20"/>
        <v>9.3081468190258809E-2</v>
      </c>
      <c r="K195" s="9">
        <v>2.4825882526396358E-3</v>
      </c>
      <c r="L195" s="63">
        <f t="shared" si="21"/>
        <v>33.388537988223703</v>
      </c>
      <c r="M195" s="63">
        <f t="shared" si="22"/>
        <v>2.6307204747360365E-2</v>
      </c>
      <c r="N195" s="145"/>
      <c r="O195" s="131"/>
      <c r="P195" s="131"/>
      <c r="Q195" s="131"/>
      <c r="R195" s="131"/>
      <c r="S195" s="131"/>
      <c r="T195" s="131"/>
      <c r="U195" s="131"/>
      <c r="V195" s="131"/>
      <c r="W195" s="131"/>
    </row>
    <row r="196" spans="1:23" ht="18" customHeight="1" x14ac:dyDescent="0.35">
      <c r="A196" s="143" t="s">
        <v>3</v>
      </c>
      <c r="B196" s="143" t="s">
        <v>25</v>
      </c>
      <c r="C196" s="147">
        <v>1230273</v>
      </c>
      <c r="D196" s="7">
        <v>3.2453654999999998E-2</v>
      </c>
      <c r="E196" s="10">
        <v>1</v>
      </c>
      <c r="F196" s="144">
        <v>1</v>
      </c>
      <c r="G196" s="47">
        <f t="shared" si="18"/>
        <v>1230273</v>
      </c>
      <c r="H196" s="47">
        <f t="shared" si="19"/>
        <v>1230273</v>
      </c>
      <c r="I196" s="59">
        <v>-6.4291675190258815E-2</v>
      </c>
      <c r="J196" s="23">
        <f t="shared" si="20"/>
        <v>9.6745330190258813E-2</v>
      </c>
      <c r="K196" s="9">
        <v>2.4825882526396358E-3</v>
      </c>
      <c r="L196" s="63">
        <f t="shared" si="21"/>
        <v>33.24320956121381</v>
      </c>
      <c r="M196" s="63">
        <f t="shared" si="22"/>
        <v>2.9971066747360362E-2</v>
      </c>
      <c r="N196" s="145"/>
      <c r="O196" s="131"/>
      <c r="P196" s="131"/>
      <c r="Q196" s="131"/>
      <c r="R196" s="131"/>
      <c r="S196" s="131"/>
      <c r="T196" s="131"/>
      <c r="U196" s="131"/>
      <c r="V196" s="131"/>
      <c r="W196" s="131"/>
    </row>
    <row r="197" spans="1:23" ht="18" customHeight="1" x14ac:dyDescent="0.35">
      <c r="A197" s="143" t="s">
        <v>3</v>
      </c>
      <c r="B197" s="143" t="s">
        <v>26</v>
      </c>
      <c r="C197" s="147">
        <v>47528</v>
      </c>
      <c r="D197" s="7">
        <v>8.4450270000000008E-3</v>
      </c>
      <c r="E197" s="10">
        <v>1</v>
      </c>
      <c r="F197" s="144">
        <v>1</v>
      </c>
      <c r="G197" s="47">
        <f t="shared" si="18"/>
        <v>47528</v>
      </c>
      <c r="H197" s="47">
        <f t="shared" si="19"/>
        <v>47528</v>
      </c>
      <c r="I197" s="59">
        <v>-6.4291675190258815E-2</v>
      </c>
      <c r="J197" s="23">
        <f t="shared" si="20"/>
        <v>7.2736702190258823E-2</v>
      </c>
      <c r="K197" s="9">
        <v>2.4825882526396358E-3</v>
      </c>
      <c r="L197" s="63">
        <f t="shared" si="21"/>
        <v>1.2998663470464955</v>
      </c>
      <c r="M197" s="63">
        <f t="shared" si="22"/>
        <v>5.962438747360365E-3</v>
      </c>
      <c r="N197" s="145"/>
      <c r="O197" s="131"/>
      <c r="P197" s="131"/>
      <c r="Q197" s="131"/>
      <c r="R197" s="131"/>
      <c r="S197" s="131"/>
      <c r="T197" s="131"/>
      <c r="U197" s="131"/>
      <c r="V197" s="131"/>
      <c r="W197" s="131"/>
    </row>
    <row r="198" spans="1:23" ht="18" customHeight="1" x14ac:dyDescent="0.35">
      <c r="A198" s="143" t="s">
        <v>3</v>
      </c>
      <c r="B198" s="143" t="s">
        <v>27</v>
      </c>
      <c r="C198" s="147">
        <v>1413023</v>
      </c>
      <c r="D198" s="7">
        <v>2.2036607E-2</v>
      </c>
      <c r="E198" s="10">
        <v>1</v>
      </c>
      <c r="F198" s="144">
        <v>1</v>
      </c>
      <c r="G198" s="47">
        <f t="shared" ref="G198:G261" si="23">$C198*E198</f>
        <v>1413023</v>
      </c>
      <c r="H198" s="47">
        <f t="shared" ref="H198:H261" si="24">$C198*F198</f>
        <v>1413023</v>
      </c>
      <c r="I198" s="59">
        <v>-6.4291675190258815E-2</v>
      </c>
      <c r="J198" s="23">
        <f t="shared" ref="J198:J261" si="25">D198-I198</f>
        <v>8.6328282190258815E-2</v>
      </c>
      <c r="K198" s="9">
        <v>2.4825882526396358E-3</v>
      </c>
      <c r="L198" s="63">
        <f t="shared" ref="L198:L261" si="26">-SQRT(C198)*(K198-D198)</f>
        <v>23.24398800877632</v>
      </c>
      <c r="M198" s="63">
        <f t="shared" ref="M198:M261" si="27">D198-K198</f>
        <v>1.9554018747360364E-2</v>
      </c>
      <c r="N198" s="145"/>
      <c r="O198" s="131"/>
      <c r="P198" s="131"/>
      <c r="Q198" s="131"/>
      <c r="R198" s="131"/>
      <c r="S198" s="131"/>
      <c r="T198" s="131"/>
      <c r="U198" s="131"/>
      <c r="V198" s="131"/>
      <c r="W198" s="131"/>
    </row>
    <row r="199" spans="1:23" ht="18" customHeight="1" x14ac:dyDescent="0.35">
      <c r="A199" s="143" t="s">
        <v>3</v>
      </c>
      <c r="B199" s="143" t="s">
        <v>28</v>
      </c>
      <c r="C199" s="147">
        <v>2771633</v>
      </c>
      <c r="D199" s="7">
        <v>6.4550098E-2</v>
      </c>
      <c r="E199" s="10">
        <v>1</v>
      </c>
      <c r="F199" s="144">
        <v>1</v>
      </c>
      <c r="G199" s="47">
        <f t="shared" si="23"/>
        <v>2771633</v>
      </c>
      <c r="H199" s="47">
        <f t="shared" si="24"/>
        <v>2771633</v>
      </c>
      <c r="I199" s="59">
        <v>-6.4291675190258815E-2</v>
      </c>
      <c r="J199" s="23">
        <f t="shared" si="25"/>
        <v>0.1288417731902588</v>
      </c>
      <c r="K199" s="9">
        <v>2.4825882526396358E-3</v>
      </c>
      <c r="L199" s="63">
        <f t="shared" si="26"/>
        <v>103.33136891625598</v>
      </c>
      <c r="M199" s="63">
        <f t="shared" si="27"/>
        <v>6.2067509747360361E-2</v>
      </c>
      <c r="N199" s="145"/>
      <c r="O199" s="131"/>
      <c r="P199" s="131"/>
      <c r="Q199" s="131"/>
      <c r="R199" s="131"/>
      <c r="S199" s="131"/>
      <c r="T199" s="131"/>
      <c r="U199" s="131"/>
      <c r="V199" s="131"/>
      <c r="W199" s="131"/>
    </row>
    <row r="200" spans="1:23" ht="18" customHeight="1" x14ac:dyDescent="0.35">
      <c r="A200" s="143" t="s">
        <v>3</v>
      </c>
      <c r="B200" s="143" t="s">
        <v>29</v>
      </c>
      <c r="C200" s="147">
        <v>808613</v>
      </c>
      <c r="D200" s="7">
        <v>9.8669099999999996E-3</v>
      </c>
      <c r="E200" s="10">
        <v>1</v>
      </c>
      <c r="F200" s="144">
        <v>1</v>
      </c>
      <c r="G200" s="47">
        <f t="shared" si="23"/>
        <v>808613</v>
      </c>
      <c r="H200" s="47">
        <f t="shared" si="24"/>
        <v>808613</v>
      </c>
      <c r="I200" s="59">
        <v>-6.4291675190258815E-2</v>
      </c>
      <c r="J200" s="23">
        <f t="shared" si="25"/>
        <v>7.4158585190258808E-2</v>
      </c>
      <c r="K200" s="9">
        <v>2.4825882526396358E-3</v>
      </c>
      <c r="L200" s="63">
        <f t="shared" si="26"/>
        <v>6.6401971045655337</v>
      </c>
      <c r="M200" s="63">
        <f t="shared" si="27"/>
        <v>7.3843217473603638E-3</v>
      </c>
      <c r="N200" s="145"/>
      <c r="O200" s="131"/>
      <c r="P200" s="131"/>
      <c r="Q200" s="131"/>
      <c r="R200" s="131"/>
      <c r="S200" s="131"/>
      <c r="T200" s="131"/>
      <c r="U200" s="131"/>
      <c r="V200" s="131"/>
      <c r="W200" s="131"/>
    </row>
    <row r="201" spans="1:23" ht="18" customHeight="1" x14ac:dyDescent="0.35">
      <c r="A201" s="143" t="s">
        <v>3</v>
      </c>
      <c r="B201" s="143" t="s">
        <v>699</v>
      </c>
      <c r="C201" s="147">
        <v>476023</v>
      </c>
      <c r="D201" s="7">
        <v>1.7708399999999999E-2</v>
      </c>
      <c r="E201" s="10">
        <v>1</v>
      </c>
      <c r="F201" s="144">
        <v>0</v>
      </c>
      <c r="G201" s="47">
        <f t="shared" si="23"/>
        <v>476023</v>
      </c>
      <c r="H201" s="47">
        <f t="shared" si="24"/>
        <v>0</v>
      </c>
      <c r="I201" s="59">
        <v>-8.9788414520267451E-2</v>
      </c>
      <c r="J201" s="23">
        <f t="shared" si="25"/>
        <v>0.10749681452026745</v>
      </c>
      <c r="K201" s="9">
        <v>-1.7165993179862959E-2</v>
      </c>
      <c r="L201" s="63">
        <f t="shared" si="26"/>
        <v>24.061385325367286</v>
      </c>
      <c r="M201" s="63">
        <f t="shared" si="27"/>
        <v>3.4874393179862961E-2</v>
      </c>
      <c r="N201" s="145"/>
      <c r="O201" s="131"/>
      <c r="P201" s="131"/>
      <c r="Q201" s="131"/>
      <c r="R201" s="131"/>
      <c r="S201" s="131"/>
      <c r="T201" s="131"/>
      <c r="U201" s="131"/>
      <c r="V201" s="131"/>
      <c r="W201" s="131"/>
    </row>
    <row r="202" spans="1:23" ht="18" customHeight="1" x14ac:dyDescent="0.35">
      <c r="A202" s="143" t="s">
        <v>3</v>
      </c>
      <c r="B202" s="143" t="s">
        <v>30</v>
      </c>
      <c r="C202" s="147">
        <v>284977</v>
      </c>
      <c r="D202" s="7">
        <v>3.9461518000000001E-2</v>
      </c>
      <c r="E202" s="10">
        <v>1</v>
      </c>
      <c r="F202" s="144">
        <v>1</v>
      </c>
      <c r="G202" s="47">
        <f t="shared" si="23"/>
        <v>284977</v>
      </c>
      <c r="H202" s="47">
        <f t="shared" si="24"/>
        <v>284977</v>
      </c>
      <c r="I202" s="59">
        <v>-6.4291675190258815E-2</v>
      </c>
      <c r="J202" s="23">
        <f t="shared" si="25"/>
        <v>0.10375319319025882</v>
      </c>
      <c r="K202" s="9">
        <v>2.4825882526396358E-3</v>
      </c>
      <c r="L202" s="63">
        <f t="shared" si="26"/>
        <v>19.740549732733378</v>
      </c>
      <c r="M202" s="63">
        <f t="shared" si="27"/>
        <v>3.6978929747360362E-2</v>
      </c>
      <c r="N202" s="145"/>
      <c r="O202" s="131"/>
      <c r="P202" s="131"/>
      <c r="Q202" s="131"/>
      <c r="R202" s="131"/>
      <c r="S202" s="131"/>
      <c r="T202" s="131"/>
      <c r="U202" s="131"/>
      <c r="V202" s="131"/>
      <c r="W202" s="131"/>
    </row>
    <row r="203" spans="1:23" ht="18" customHeight="1" x14ac:dyDescent="0.35">
      <c r="A203" s="143" t="s">
        <v>3</v>
      </c>
      <c r="B203" s="143" t="s">
        <v>31</v>
      </c>
      <c r="C203" s="147">
        <v>664802</v>
      </c>
      <c r="D203" s="7">
        <v>4.6072475000000002E-2</v>
      </c>
      <c r="E203" s="10">
        <v>1</v>
      </c>
      <c r="F203" s="144">
        <v>1</v>
      </c>
      <c r="G203" s="47">
        <f t="shared" si="23"/>
        <v>664802</v>
      </c>
      <c r="H203" s="47">
        <f t="shared" si="24"/>
        <v>664802</v>
      </c>
      <c r="I203" s="59">
        <v>-6.4291675190258815E-2</v>
      </c>
      <c r="J203" s="23">
        <f t="shared" si="25"/>
        <v>0.11036415019025882</v>
      </c>
      <c r="K203" s="9">
        <v>2.4825882526396358E-3</v>
      </c>
      <c r="L203" s="63">
        <f t="shared" si="26"/>
        <v>35.541184634615739</v>
      </c>
      <c r="M203" s="63">
        <f t="shared" si="27"/>
        <v>4.3589886747360362E-2</v>
      </c>
      <c r="N203" s="145"/>
      <c r="O203" s="131"/>
      <c r="P203" s="131"/>
      <c r="Q203" s="131"/>
      <c r="R203" s="131"/>
      <c r="S203" s="131"/>
      <c r="T203" s="131"/>
      <c r="U203" s="131"/>
      <c r="V203" s="131"/>
      <c r="W203" s="131"/>
    </row>
    <row r="204" spans="1:23" ht="18" customHeight="1" x14ac:dyDescent="0.35">
      <c r="A204" s="143" t="s">
        <v>3</v>
      </c>
      <c r="B204" s="143" t="s">
        <v>32</v>
      </c>
      <c r="C204" s="147">
        <v>366898</v>
      </c>
      <c r="D204" s="7">
        <v>4.7188583999999999E-2</v>
      </c>
      <c r="E204" s="10">
        <v>1</v>
      </c>
      <c r="F204" s="144">
        <v>1</v>
      </c>
      <c r="G204" s="47">
        <f t="shared" si="23"/>
        <v>366898</v>
      </c>
      <c r="H204" s="47">
        <f t="shared" si="24"/>
        <v>366898</v>
      </c>
      <c r="I204" s="59">
        <v>-6.4291675190258815E-2</v>
      </c>
      <c r="J204" s="23">
        <f t="shared" si="25"/>
        <v>0.11148025919025881</v>
      </c>
      <c r="K204" s="9">
        <v>2.4825882526396358E-3</v>
      </c>
      <c r="L204" s="63">
        <f t="shared" si="26"/>
        <v>27.079363039173103</v>
      </c>
      <c r="M204" s="63">
        <f t="shared" si="27"/>
        <v>4.4705995747360366E-2</v>
      </c>
      <c r="N204" s="145"/>
      <c r="O204" s="131"/>
      <c r="P204" s="131"/>
      <c r="Q204" s="131"/>
      <c r="R204" s="131"/>
      <c r="S204" s="131"/>
      <c r="T204" s="131"/>
      <c r="U204" s="131"/>
      <c r="V204" s="131"/>
      <c r="W204" s="131"/>
    </row>
    <row r="205" spans="1:23" ht="18" customHeight="1" x14ac:dyDescent="0.35">
      <c r="A205" s="143" t="s">
        <v>3</v>
      </c>
      <c r="B205" s="143" t="s">
        <v>33</v>
      </c>
      <c r="C205" s="147">
        <v>1484642</v>
      </c>
      <c r="D205" s="7">
        <v>3.3599711999999997E-2</v>
      </c>
      <c r="E205" s="10">
        <v>1</v>
      </c>
      <c r="F205" s="144">
        <v>1</v>
      </c>
      <c r="G205" s="47">
        <f t="shared" si="23"/>
        <v>1484642</v>
      </c>
      <c r="H205" s="47">
        <f t="shared" si="24"/>
        <v>1484642</v>
      </c>
      <c r="I205" s="59">
        <v>-6.4291675190258815E-2</v>
      </c>
      <c r="J205" s="23">
        <f t="shared" si="25"/>
        <v>9.7891387190258805E-2</v>
      </c>
      <c r="K205" s="9">
        <v>2.4825882526396358E-3</v>
      </c>
      <c r="L205" s="63">
        <f t="shared" si="26"/>
        <v>37.914935210526849</v>
      </c>
      <c r="M205" s="63">
        <f t="shared" si="27"/>
        <v>3.1117123747360361E-2</v>
      </c>
      <c r="N205" s="145"/>
      <c r="O205" s="131"/>
      <c r="P205" s="131"/>
      <c r="Q205" s="131"/>
      <c r="R205" s="131"/>
      <c r="S205" s="131"/>
      <c r="T205" s="131"/>
      <c r="U205" s="131"/>
      <c r="V205" s="131"/>
      <c r="W205" s="131"/>
    </row>
    <row r="206" spans="1:23" ht="18" customHeight="1" x14ac:dyDescent="0.35">
      <c r="A206" s="143" t="s">
        <v>3</v>
      </c>
      <c r="B206" s="143" t="s">
        <v>34</v>
      </c>
      <c r="C206" s="147">
        <v>264684</v>
      </c>
      <c r="D206" s="7">
        <v>1.2966488E-2</v>
      </c>
      <c r="E206" s="10">
        <v>1</v>
      </c>
      <c r="F206" s="144">
        <v>1</v>
      </c>
      <c r="G206" s="47">
        <f t="shared" si="23"/>
        <v>264684</v>
      </c>
      <c r="H206" s="47">
        <f t="shared" si="24"/>
        <v>264684</v>
      </c>
      <c r="I206" s="59">
        <v>-6.4291675190258815E-2</v>
      </c>
      <c r="J206" s="23">
        <f t="shared" si="25"/>
        <v>7.7258163190258813E-2</v>
      </c>
      <c r="K206" s="9">
        <v>2.4825882526396358E-3</v>
      </c>
      <c r="L206" s="63">
        <f t="shared" si="26"/>
        <v>5.3936989669641191</v>
      </c>
      <c r="M206" s="63">
        <f t="shared" si="27"/>
        <v>1.0483899747360364E-2</v>
      </c>
      <c r="N206" s="145"/>
      <c r="O206" s="131"/>
      <c r="P206" s="131"/>
      <c r="Q206" s="131"/>
      <c r="R206" s="131"/>
      <c r="S206" s="131"/>
      <c r="T206" s="131"/>
      <c r="U206" s="131"/>
      <c r="V206" s="131"/>
      <c r="W206" s="131"/>
    </row>
    <row r="207" spans="1:23" ht="18" customHeight="1" x14ac:dyDescent="0.35">
      <c r="A207" s="143" t="s">
        <v>3</v>
      </c>
      <c r="B207" s="143" t="s">
        <v>35</v>
      </c>
      <c r="C207" s="147">
        <v>168701</v>
      </c>
      <c r="D207" s="7">
        <v>-3.6914885000000001E-2</v>
      </c>
      <c r="E207" s="10">
        <v>1</v>
      </c>
      <c r="F207" s="144">
        <v>1</v>
      </c>
      <c r="G207" s="47">
        <f t="shared" si="23"/>
        <v>168701</v>
      </c>
      <c r="H207" s="47">
        <f t="shared" si="24"/>
        <v>168701</v>
      </c>
      <c r="I207" s="59">
        <v>-6.4291675190258815E-2</v>
      </c>
      <c r="J207" s="23">
        <f t="shared" si="25"/>
        <v>2.7376790190258814E-2</v>
      </c>
      <c r="K207" s="9">
        <v>2.4825882526396358E-3</v>
      </c>
      <c r="L207" s="63">
        <f t="shared" si="26"/>
        <v>-16.181813735496892</v>
      </c>
      <c r="M207" s="63">
        <f t="shared" si="27"/>
        <v>-3.9397473252639634E-2</v>
      </c>
      <c r="N207" s="145"/>
      <c r="O207" s="131"/>
      <c r="P207" s="131"/>
      <c r="Q207" s="131"/>
      <c r="R207" s="131"/>
      <c r="S207" s="131"/>
      <c r="T207" s="131"/>
      <c r="U207" s="131"/>
      <c r="V207" s="131"/>
      <c r="W207" s="131"/>
    </row>
    <row r="208" spans="1:23" ht="18" customHeight="1" x14ac:dyDescent="0.35">
      <c r="A208" s="143" t="s">
        <v>3</v>
      </c>
      <c r="B208" s="143" t="s">
        <v>445</v>
      </c>
      <c r="C208" s="147">
        <v>3773</v>
      </c>
      <c r="D208" s="7">
        <v>-8.8965799999999999E-4</v>
      </c>
      <c r="E208" s="10">
        <v>1</v>
      </c>
      <c r="F208" s="144">
        <v>0</v>
      </c>
      <c r="G208" s="47">
        <f t="shared" si="23"/>
        <v>3773</v>
      </c>
      <c r="H208" s="47">
        <f t="shared" si="24"/>
        <v>0</v>
      </c>
      <c r="I208" s="59">
        <v>-8.9788414520267451E-2</v>
      </c>
      <c r="J208" s="23">
        <f t="shared" si="25"/>
        <v>8.889875652026745E-2</v>
      </c>
      <c r="K208" s="9">
        <v>-1.7165993179862959E-2</v>
      </c>
      <c r="L208" s="63">
        <f t="shared" si="26"/>
        <v>0.99976983092388505</v>
      </c>
      <c r="M208" s="63">
        <f t="shared" si="27"/>
        <v>1.6276335179862957E-2</v>
      </c>
      <c r="N208" s="145"/>
      <c r="O208" s="131"/>
      <c r="P208" s="131"/>
      <c r="Q208" s="131"/>
      <c r="R208" s="131"/>
      <c r="S208" s="131"/>
      <c r="T208" s="131"/>
      <c r="U208" s="131"/>
      <c r="V208" s="131"/>
      <c r="W208" s="131"/>
    </row>
    <row r="209" spans="1:23" ht="18" customHeight="1" x14ac:dyDescent="0.35">
      <c r="A209" s="143" t="s">
        <v>3</v>
      </c>
      <c r="B209" s="143" t="s">
        <v>36</v>
      </c>
      <c r="C209" s="147">
        <v>43691</v>
      </c>
      <c r="D209" s="7">
        <v>-2.7267804E-2</v>
      </c>
      <c r="E209" s="10">
        <v>1</v>
      </c>
      <c r="F209" s="144">
        <v>1</v>
      </c>
      <c r="G209" s="47">
        <f t="shared" si="23"/>
        <v>43691</v>
      </c>
      <c r="H209" s="47">
        <f t="shared" si="24"/>
        <v>43691</v>
      </c>
      <c r="I209" s="59">
        <v>-6.4291675190258815E-2</v>
      </c>
      <c r="J209" s="23">
        <f t="shared" si="25"/>
        <v>3.7023871190258816E-2</v>
      </c>
      <c r="K209" s="9">
        <v>2.4825882526396358E-3</v>
      </c>
      <c r="L209" s="63">
        <f t="shared" si="26"/>
        <v>-6.218543671943781</v>
      </c>
      <c r="M209" s="63">
        <f t="shared" si="27"/>
        <v>-2.9750392252639635E-2</v>
      </c>
      <c r="N209" s="145"/>
      <c r="O209" s="131"/>
      <c r="P209" s="131"/>
      <c r="Q209" s="131"/>
      <c r="R209" s="131"/>
      <c r="S209" s="131"/>
      <c r="T209" s="131"/>
      <c r="U209" s="131"/>
      <c r="V209" s="131"/>
      <c r="W209" s="131"/>
    </row>
    <row r="210" spans="1:23" ht="18" customHeight="1" x14ac:dyDescent="0.35">
      <c r="A210" s="143" t="s">
        <v>3</v>
      </c>
      <c r="B210" s="143" t="s">
        <v>700</v>
      </c>
      <c r="C210" s="147">
        <v>359075</v>
      </c>
      <c r="D210" s="7">
        <v>9.4599909999999992E-3</v>
      </c>
      <c r="E210" s="10">
        <v>1</v>
      </c>
      <c r="F210" s="144">
        <v>0</v>
      </c>
      <c r="G210" s="47">
        <f t="shared" si="23"/>
        <v>359075</v>
      </c>
      <c r="H210" s="47">
        <f t="shared" si="24"/>
        <v>0</v>
      </c>
      <c r="I210" s="59">
        <v>-8.9788414520267451E-2</v>
      </c>
      <c r="J210" s="23">
        <f t="shared" si="25"/>
        <v>9.9248405520267452E-2</v>
      </c>
      <c r="K210" s="9">
        <v>-1.7165993179862959E-2</v>
      </c>
      <c r="L210" s="63">
        <f t="shared" si="26"/>
        <v>15.955053110868736</v>
      </c>
      <c r="M210" s="63">
        <f t="shared" si="27"/>
        <v>2.6625984179862956E-2</v>
      </c>
      <c r="N210" s="145"/>
      <c r="O210" s="131"/>
      <c r="P210" s="131"/>
      <c r="Q210" s="131"/>
      <c r="R210" s="131"/>
      <c r="S210" s="131"/>
      <c r="T210" s="131"/>
      <c r="U210" s="131"/>
      <c r="V210" s="131"/>
      <c r="W210" s="131"/>
    </row>
    <row r="211" spans="1:23" ht="18" customHeight="1" x14ac:dyDescent="0.35">
      <c r="A211" s="143" t="s">
        <v>3</v>
      </c>
      <c r="B211" s="143" t="s">
        <v>37</v>
      </c>
      <c r="C211" s="147">
        <v>485778</v>
      </c>
      <c r="D211" s="7">
        <v>9.8992669999999998E-3</v>
      </c>
      <c r="E211" s="10">
        <v>1</v>
      </c>
      <c r="F211" s="144">
        <v>1</v>
      </c>
      <c r="G211" s="47">
        <f t="shared" si="23"/>
        <v>485778</v>
      </c>
      <c r="H211" s="47">
        <f t="shared" si="24"/>
        <v>485778</v>
      </c>
      <c r="I211" s="59">
        <v>-6.4291675190258815E-2</v>
      </c>
      <c r="J211" s="23">
        <f t="shared" si="25"/>
        <v>7.4190942190258818E-2</v>
      </c>
      <c r="K211" s="9">
        <v>2.4825882526396358E-3</v>
      </c>
      <c r="L211" s="63">
        <f t="shared" si="26"/>
        <v>5.169260150963904</v>
      </c>
      <c r="M211" s="63">
        <f t="shared" si="27"/>
        <v>7.416678747360364E-3</v>
      </c>
      <c r="N211" s="145"/>
      <c r="O211" s="131"/>
      <c r="P211" s="131"/>
      <c r="Q211" s="131"/>
      <c r="R211" s="131"/>
      <c r="S211" s="131"/>
      <c r="T211" s="131"/>
      <c r="U211" s="131"/>
      <c r="V211" s="131"/>
      <c r="W211" s="131"/>
    </row>
    <row r="212" spans="1:23" ht="18" customHeight="1" x14ac:dyDescent="0.35">
      <c r="A212" s="143" t="s">
        <v>3</v>
      </c>
      <c r="B212" s="143" t="s">
        <v>701</v>
      </c>
      <c r="C212" s="147">
        <v>367762</v>
      </c>
      <c r="D212" s="7">
        <v>-4.7779320000000004E-3</v>
      </c>
      <c r="E212" s="10">
        <v>1</v>
      </c>
      <c r="F212" s="144">
        <v>0</v>
      </c>
      <c r="G212" s="47">
        <f t="shared" si="23"/>
        <v>367762</v>
      </c>
      <c r="H212" s="47">
        <f t="shared" si="24"/>
        <v>0</v>
      </c>
      <c r="I212" s="59">
        <v>-8.9788414520267451E-2</v>
      </c>
      <c r="J212" s="23">
        <f t="shared" si="25"/>
        <v>8.5010482520267452E-2</v>
      </c>
      <c r="K212" s="9">
        <v>-1.7165993179862959E-2</v>
      </c>
      <c r="L212" s="63">
        <f t="shared" si="26"/>
        <v>7.5125394879965004</v>
      </c>
      <c r="M212" s="63">
        <f t="shared" si="27"/>
        <v>1.2388061179862958E-2</v>
      </c>
      <c r="N212" s="145"/>
      <c r="O212" s="131"/>
      <c r="P212" s="131"/>
      <c r="Q212" s="131"/>
      <c r="R212" s="131"/>
      <c r="S212" s="131"/>
      <c r="T212" s="131"/>
      <c r="U212" s="131"/>
      <c r="V212" s="131"/>
      <c r="W212" s="131"/>
    </row>
    <row r="213" spans="1:23" ht="18" customHeight="1" x14ac:dyDescent="0.35">
      <c r="A213" s="143" t="s">
        <v>3</v>
      </c>
      <c r="B213" s="143" t="s">
        <v>38</v>
      </c>
      <c r="C213" s="147">
        <v>74059</v>
      </c>
      <c r="D213" s="7">
        <v>1.106971E-3</v>
      </c>
      <c r="E213" s="10">
        <v>1</v>
      </c>
      <c r="F213" s="144">
        <v>1</v>
      </c>
      <c r="G213" s="47">
        <f t="shared" si="23"/>
        <v>74059</v>
      </c>
      <c r="H213" s="47">
        <f t="shared" si="24"/>
        <v>74059</v>
      </c>
      <c r="I213" s="59">
        <v>-6.4291675190258815E-2</v>
      </c>
      <c r="J213" s="23">
        <f t="shared" si="25"/>
        <v>6.5398646190258813E-2</v>
      </c>
      <c r="K213" s="9">
        <v>2.4825882526396358E-3</v>
      </c>
      <c r="L213" s="63">
        <f t="shared" si="26"/>
        <v>-0.37435749779181188</v>
      </c>
      <c r="M213" s="63">
        <f t="shared" si="27"/>
        <v>-1.3756172526396358E-3</v>
      </c>
      <c r="N213" s="145"/>
      <c r="O213" s="131"/>
      <c r="P213" s="131"/>
      <c r="Q213" s="131"/>
      <c r="R213" s="131"/>
      <c r="S213" s="131"/>
      <c r="T213" s="131"/>
      <c r="U213" s="131"/>
      <c r="V213" s="131"/>
      <c r="W213" s="131"/>
    </row>
    <row r="214" spans="1:23" ht="18" customHeight="1" x14ac:dyDescent="0.35">
      <c r="A214" s="143" t="s">
        <v>3</v>
      </c>
      <c r="B214" s="143" t="s">
        <v>39</v>
      </c>
      <c r="C214" s="147">
        <v>51826</v>
      </c>
      <c r="D214" s="7">
        <v>-5.8567914999999998E-2</v>
      </c>
      <c r="E214" s="10">
        <v>1</v>
      </c>
      <c r="F214" s="144">
        <v>1</v>
      </c>
      <c r="G214" s="47">
        <f t="shared" si="23"/>
        <v>51826</v>
      </c>
      <c r="H214" s="47">
        <f t="shared" si="24"/>
        <v>51826</v>
      </c>
      <c r="I214" s="59">
        <v>-6.4291675190258815E-2</v>
      </c>
      <c r="J214" s="23">
        <f t="shared" si="25"/>
        <v>5.723760190258817E-3</v>
      </c>
      <c r="K214" s="9">
        <v>2.4825882526396358E-3</v>
      </c>
      <c r="L214" s="63">
        <f t="shared" si="26"/>
        <v>-13.898345179839994</v>
      </c>
      <c r="M214" s="63">
        <f t="shared" si="27"/>
        <v>-6.1050503252639637E-2</v>
      </c>
      <c r="N214" s="145"/>
      <c r="O214" s="131"/>
      <c r="P214" s="131"/>
      <c r="Q214" s="131"/>
      <c r="R214" s="131"/>
      <c r="S214" s="131"/>
      <c r="T214" s="131"/>
      <c r="U214" s="131"/>
      <c r="V214" s="131"/>
      <c r="W214" s="131"/>
    </row>
    <row r="215" spans="1:23" ht="18" customHeight="1" x14ac:dyDescent="0.35">
      <c r="A215" s="143" t="s">
        <v>3</v>
      </c>
      <c r="B215" s="143" t="s">
        <v>702</v>
      </c>
      <c r="C215" s="147">
        <v>12212</v>
      </c>
      <c r="D215" s="7">
        <v>-5.1634353000000001E-2</v>
      </c>
      <c r="E215" s="10">
        <v>1</v>
      </c>
      <c r="F215" s="144">
        <v>0</v>
      </c>
      <c r="G215" s="47">
        <f t="shared" si="23"/>
        <v>12212</v>
      </c>
      <c r="H215" s="47">
        <f t="shared" si="24"/>
        <v>0</v>
      </c>
      <c r="I215" s="59">
        <v>-8.9788414520267451E-2</v>
      </c>
      <c r="J215" s="23">
        <f t="shared" si="25"/>
        <v>3.815406152026745E-2</v>
      </c>
      <c r="K215" s="9">
        <v>-1.7165993179862959E-2</v>
      </c>
      <c r="L215" s="63">
        <f t="shared" si="26"/>
        <v>-3.8090266898471095</v>
      </c>
      <c r="M215" s="63">
        <f t="shared" si="27"/>
        <v>-3.4468359820137046E-2</v>
      </c>
      <c r="N215" s="145"/>
      <c r="O215" s="131"/>
      <c r="P215" s="131"/>
      <c r="Q215" s="131"/>
      <c r="R215" s="131"/>
      <c r="S215" s="131"/>
      <c r="T215" s="131"/>
      <c r="U215" s="131"/>
      <c r="V215" s="131"/>
      <c r="W215" s="131"/>
    </row>
    <row r="216" spans="1:23" ht="18" customHeight="1" x14ac:dyDescent="0.35">
      <c r="A216" s="143" t="s">
        <v>3</v>
      </c>
      <c r="B216" s="143" t="s">
        <v>40</v>
      </c>
      <c r="C216" s="147">
        <v>247083</v>
      </c>
      <c r="D216" s="7">
        <v>3.8075758000000001E-2</v>
      </c>
      <c r="E216" s="10">
        <v>1</v>
      </c>
      <c r="F216" s="144">
        <v>1</v>
      </c>
      <c r="G216" s="47">
        <f t="shared" si="23"/>
        <v>247083</v>
      </c>
      <c r="H216" s="47">
        <f t="shared" si="24"/>
        <v>247083</v>
      </c>
      <c r="I216" s="59">
        <v>-6.4291675190258815E-2</v>
      </c>
      <c r="J216" s="23">
        <f t="shared" si="25"/>
        <v>0.10236743319025882</v>
      </c>
      <c r="K216" s="9">
        <v>2.4825882526396358E-3</v>
      </c>
      <c r="L216" s="63">
        <f t="shared" si="26"/>
        <v>17.692454959329986</v>
      </c>
      <c r="M216" s="63">
        <f t="shared" si="27"/>
        <v>3.5593169747360362E-2</v>
      </c>
      <c r="N216" s="145"/>
      <c r="O216" s="131"/>
      <c r="P216" s="131"/>
      <c r="Q216" s="131"/>
      <c r="R216" s="131"/>
      <c r="S216" s="131"/>
      <c r="T216" s="131"/>
      <c r="U216" s="131"/>
      <c r="V216" s="131"/>
      <c r="W216" s="131"/>
    </row>
    <row r="217" spans="1:23" ht="18" customHeight="1" x14ac:dyDescent="0.35">
      <c r="A217" s="143" t="s">
        <v>3</v>
      </c>
      <c r="B217" s="143" t="s">
        <v>41</v>
      </c>
      <c r="C217" s="147">
        <v>56187</v>
      </c>
      <c r="D217" s="7">
        <v>-3.1093355999999999E-2</v>
      </c>
      <c r="E217" s="10">
        <v>1</v>
      </c>
      <c r="F217" s="144">
        <v>1</v>
      </c>
      <c r="G217" s="47">
        <f t="shared" si="23"/>
        <v>56187</v>
      </c>
      <c r="H217" s="47">
        <f t="shared" si="24"/>
        <v>56187</v>
      </c>
      <c r="I217" s="59">
        <v>-6.4291675190258815E-2</v>
      </c>
      <c r="J217" s="23">
        <f t="shared" si="25"/>
        <v>3.3198319190258813E-2</v>
      </c>
      <c r="K217" s="9">
        <v>2.4825882526396358E-3</v>
      </c>
      <c r="L217" s="63">
        <f t="shared" si="26"/>
        <v>-7.9587737215996892</v>
      </c>
      <c r="M217" s="63">
        <f t="shared" si="27"/>
        <v>-3.3575944252639635E-2</v>
      </c>
      <c r="N217" s="145"/>
      <c r="O217" s="131"/>
      <c r="P217" s="131"/>
      <c r="Q217" s="131"/>
      <c r="R217" s="131"/>
      <c r="S217" s="131"/>
      <c r="T217" s="131"/>
      <c r="U217" s="131"/>
      <c r="V217" s="131"/>
      <c r="W217" s="131"/>
    </row>
    <row r="218" spans="1:23" ht="18" customHeight="1" x14ac:dyDescent="0.35">
      <c r="A218" s="143" t="s">
        <v>3</v>
      </c>
      <c r="B218" s="143" t="s">
        <v>42</v>
      </c>
      <c r="C218" s="147">
        <v>746898</v>
      </c>
      <c r="D218" s="7">
        <v>4.5216955000000003E-2</v>
      </c>
      <c r="E218" s="10">
        <v>1</v>
      </c>
      <c r="F218" s="144">
        <v>1</v>
      </c>
      <c r="G218" s="47">
        <f t="shared" si="23"/>
        <v>746898</v>
      </c>
      <c r="H218" s="47">
        <f t="shared" si="24"/>
        <v>746898</v>
      </c>
      <c r="I218" s="59">
        <v>-6.4291675190258815E-2</v>
      </c>
      <c r="J218" s="23">
        <f t="shared" si="25"/>
        <v>0.10950863019025882</v>
      </c>
      <c r="K218" s="9">
        <v>2.4825882526396358E-3</v>
      </c>
      <c r="L218" s="63">
        <f t="shared" si="26"/>
        <v>36.932433207239384</v>
      </c>
      <c r="M218" s="63">
        <f t="shared" si="27"/>
        <v>4.2734366747360364E-2</v>
      </c>
      <c r="N218" s="145"/>
      <c r="O218" s="131"/>
      <c r="P218" s="131"/>
      <c r="Q218" s="131"/>
      <c r="R218" s="131"/>
      <c r="S218" s="131"/>
      <c r="T218" s="131"/>
      <c r="U218" s="131"/>
      <c r="V218" s="131"/>
      <c r="W218" s="131"/>
    </row>
    <row r="219" spans="1:23" ht="18" customHeight="1" x14ac:dyDescent="0.35">
      <c r="A219" s="143" t="s">
        <v>3</v>
      </c>
      <c r="B219" s="143" t="s">
        <v>703</v>
      </c>
      <c r="C219" s="147">
        <v>171174</v>
      </c>
      <c r="D219" s="7">
        <v>2.7754685000000001E-2</v>
      </c>
      <c r="E219" s="10">
        <v>1</v>
      </c>
      <c r="F219" s="144">
        <v>0</v>
      </c>
      <c r="G219" s="47">
        <f t="shared" si="23"/>
        <v>171174</v>
      </c>
      <c r="H219" s="47">
        <f t="shared" si="24"/>
        <v>0</v>
      </c>
      <c r="I219" s="59">
        <v>-8.9788414520267451E-2</v>
      </c>
      <c r="J219" s="23">
        <f t="shared" si="25"/>
        <v>0.11754309952026745</v>
      </c>
      <c r="K219" s="9">
        <v>-1.7165993179862959E-2</v>
      </c>
      <c r="L219" s="63">
        <f t="shared" si="26"/>
        <v>18.585112914018946</v>
      </c>
      <c r="M219" s="63">
        <f t="shared" si="27"/>
        <v>4.4920678179862963E-2</v>
      </c>
      <c r="N219" s="145"/>
      <c r="O219" s="131"/>
      <c r="P219" s="131"/>
      <c r="Q219" s="131"/>
      <c r="R219" s="131"/>
      <c r="S219" s="131"/>
      <c r="T219" s="131"/>
      <c r="U219" s="131"/>
      <c r="V219" s="131"/>
      <c r="W219" s="131"/>
    </row>
    <row r="220" spans="1:23" ht="18" customHeight="1" x14ac:dyDescent="0.35">
      <c r="A220" s="143" t="s">
        <v>3</v>
      </c>
      <c r="B220" s="143" t="s">
        <v>43</v>
      </c>
      <c r="C220" s="147">
        <v>47426</v>
      </c>
      <c r="D220" s="7">
        <v>-3.5236416999999999E-2</v>
      </c>
      <c r="E220" s="10">
        <v>1</v>
      </c>
      <c r="F220" s="144">
        <v>1</v>
      </c>
      <c r="G220" s="47">
        <f t="shared" si="23"/>
        <v>47426</v>
      </c>
      <c r="H220" s="47">
        <f t="shared" si="24"/>
        <v>47426</v>
      </c>
      <c r="I220" s="59">
        <v>-6.4291675190258815E-2</v>
      </c>
      <c r="J220" s="23">
        <f t="shared" si="25"/>
        <v>2.9055258190258816E-2</v>
      </c>
      <c r="K220" s="9">
        <v>2.4825882526396358E-3</v>
      </c>
      <c r="L220" s="63">
        <f t="shared" si="26"/>
        <v>-8.2142606448100217</v>
      </c>
      <c r="M220" s="63">
        <f t="shared" si="27"/>
        <v>-3.7719005252639631E-2</v>
      </c>
      <c r="N220" s="145"/>
      <c r="O220" s="131"/>
      <c r="P220" s="131"/>
      <c r="Q220" s="131"/>
      <c r="R220" s="131"/>
      <c r="S220" s="131"/>
      <c r="T220" s="131"/>
      <c r="U220" s="131"/>
      <c r="V220" s="131"/>
      <c r="W220" s="131"/>
    </row>
    <row r="221" spans="1:23" ht="18" customHeight="1" x14ac:dyDescent="0.35">
      <c r="A221" s="143" t="s">
        <v>44</v>
      </c>
      <c r="B221" s="143" t="s">
        <v>45</v>
      </c>
      <c r="C221" s="147">
        <v>387278</v>
      </c>
      <c r="D221" s="7">
        <v>-9.7492870000000006E-3</v>
      </c>
      <c r="E221" s="10">
        <v>1</v>
      </c>
      <c r="F221" s="144">
        <v>1</v>
      </c>
      <c r="G221" s="47">
        <f t="shared" si="23"/>
        <v>387278</v>
      </c>
      <c r="H221" s="47">
        <f t="shared" si="24"/>
        <v>387278</v>
      </c>
      <c r="I221" s="59">
        <v>-6.4291675190258815E-2</v>
      </c>
      <c r="J221" s="23">
        <f t="shared" si="25"/>
        <v>5.4542388190258813E-2</v>
      </c>
      <c r="K221" s="9">
        <v>2.4825882526396358E-3</v>
      </c>
      <c r="L221" s="63">
        <f t="shared" si="26"/>
        <v>-7.6120995039854753</v>
      </c>
      <c r="M221" s="63">
        <f t="shared" si="27"/>
        <v>-1.2231875252639636E-2</v>
      </c>
      <c r="N221" s="145"/>
      <c r="O221" s="131"/>
      <c r="P221" s="131"/>
      <c r="Q221" s="131"/>
      <c r="R221" s="131"/>
      <c r="S221" s="131"/>
      <c r="T221" s="131"/>
      <c r="U221" s="131"/>
      <c r="V221" s="131"/>
      <c r="W221" s="131"/>
    </row>
    <row r="222" spans="1:23" ht="18" customHeight="1" x14ac:dyDescent="0.35">
      <c r="A222" s="143" t="s">
        <v>44</v>
      </c>
      <c r="B222" s="143" t="s">
        <v>46</v>
      </c>
      <c r="C222" s="147">
        <v>13728</v>
      </c>
      <c r="D222" s="7">
        <v>-7.5528081999999996E-2</v>
      </c>
      <c r="E222" s="10">
        <v>1</v>
      </c>
      <c r="F222" s="144">
        <v>1</v>
      </c>
      <c r="G222" s="47">
        <f t="shared" si="23"/>
        <v>13728</v>
      </c>
      <c r="H222" s="47">
        <f t="shared" si="24"/>
        <v>13728</v>
      </c>
      <c r="I222" s="59">
        <v>-6.4291675190258815E-2</v>
      </c>
      <c r="J222" s="23">
        <f t="shared" si="25"/>
        <v>-1.1236406809741181E-2</v>
      </c>
      <c r="K222" s="9">
        <v>2.4825882526396358E-3</v>
      </c>
      <c r="L222" s="63">
        <f t="shared" si="26"/>
        <v>-9.1402409505765583</v>
      </c>
      <c r="M222" s="63">
        <f t="shared" si="27"/>
        <v>-7.8010670252639636E-2</v>
      </c>
      <c r="N222" s="145"/>
      <c r="O222" s="131"/>
      <c r="P222" s="131"/>
      <c r="Q222" s="131"/>
      <c r="R222" s="131"/>
      <c r="S222" s="131"/>
      <c r="T222" s="131"/>
      <c r="U222" s="131"/>
      <c r="V222" s="131"/>
      <c r="W222" s="131"/>
    </row>
    <row r="223" spans="1:23" ht="18" customHeight="1" x14ac:dyDescent="0.35">
      <c r="A223" s="143" t="s">
        <v>44</v>
      </c>
      <c r="B223" s="143" t="s">
        <v>47</v>
      </c>
      <c r="C223" s="147">
        <v>603014</v>
      </c>
      <c r="D223" s="7">
        <v>6.1005864999999999E-2</v>
      </c>
      <c r="E223" s="10">
        <v>1</v>
      </c>
      <c r="F223" s="144">
        <v>1</v>
      </c>
      <c r="G223" s="47">
        <f t="shared" si="23"/>
        <v>603014</v>
      </c>
      <c r="H223" s="47">
        <f t="shared" si="24"/>
        <v>603014</v>
      </c>
      <c r="I223" s="59">
        <v>-6.4291675190258815E-2</v>
      </c>
      <c r="J223" s="23">
        <f t="shared" si="25"/>
        <v>0.12529754019025882</v>
      </c>
      <c r="K223" s="9">
        <v>2.4825882526396358E-3</v>
      </c>
      <c r="L223" s="63">
        <f t="shared" si="26"/>
        <v>45.445651322734065</v>
      </c>
      <c r="M223" s="63">
        <f t="shared" si="27"/>
        <v>5.8523276747360367E-2</v>
      </c>
      <c r="N223" s="145"/>
      <c r="O223" s="131"/>
      <c r="P223" s="131"/>
      <c r="Q223" s="131"/>
      <c r="R223" s="131"/>
      <c r="S223" s="131"/>
      <c r="T223" s="131"/>
      <c r="U223" s="131"/>
      <c r="V223" s="131"/>
      <c r="W223" s="131"/>
    </row>
    <row r="224" spans="1:23" ht="18" customHeight="1" x14ac:dyDescent="0.35">
      <c r="A224" s="143" t="s">
        <v>44</v>
      </c>
      <c r="B224" s="143" t="s">
        <v>48</v>
      </c>
      <c r="C224" s="147">
        <v>15401</v>
      </c>
      <c r="D224" s="7">
        <v>-1.9330236000000001E-2</v>
      </c>
      <c r="E224" s="10">
        <v>1</v>
      </c>
      <c r="F224" s="144">
        <v>1</v>
      </c>
      <c r="G224" s="47">
        <f t="shared" si="23"/>
        <v>15401</v>
      </c>
      <c r="H224" s="47">
        <f t="shared" si="24"/>
        <v>15401</v>
      </c>
      <c r="I224" s="59">
        <v>-6.4291675190258815E-2</v>
      </c>
      <c r="J224" s="23">
        <f t="shared" si="25"/>
        <v>4.4961439190258815E-2</v>
      </c>
      <c r="K224" s="9">
        <v>2.4825882526396358E-3</v>
      </c>
      <c r="L224" s="63">
        <f t="shared" si="26"/>
        <v>-2.7069881876729078</v>
      </c>
      <c r="M224" s="63">
        <f t="shared" si="27"/>
        <v>-2.1812824252639636E-2</v>
      </c>
      <c r="N224" s="145"/>
      <c r="O224" s="131"/>
      <c r="P224" s="131"/>
      <c r="Q224" s="131"/>
      <c r="R224" s="131"/>
      <c r="S224" s="131"/>
      <c r="T224" s="131"/>
      <c r="U224" s="131"/>
      <c r="V224" s="131"/>
      <c r="W224" s="131"/>
    </row>
    <row r="225" spans="1:23" ht="18" customHeight="1" x14ac:dyDescent="0.35">
      <c r="A225" s="143" t="s">
        <v>44</v>
      </c>
      <c r="B225" s="143" t="s">
        <v>49</v>
      </c>
      <c r="C225" s="147">
        <v>4292</v>
      </c>
      <c r="D225" s="7">
        <v>-0.10912293000000001</v>
      </c>
      <c r="E225" s="10">
        <v>1</v>
      </c>
      <c r="F225" s="144">
        <v>1</v>
      </c>
      <c r="G225" s="47">
        <f t="shared" si="23"/>
        <v>4292</v>
      </c>
      <c r="H225" s="47">
        <f t="shared" si="24"/>
        <v>4292</v>
      </c>
      <c r="I225" s="59">
        <v>-6.4291675190258815E-2</v>
      </c>
      <c r="J225" s="23">
        <f t="shared" si="25"/>
        <v>-4.4831254809741192E-2</v>
      </c>
      <c r="K225" s="9">
        <v>2.4825882526396358E-3</v>
      </c>
      <c r="L225" s="63">
        <f t="shared" si="26"/>
        <v>-7.3116522069541627</v>
      </c>
      <c r="M225" s="63">
        <f t="shared" si="27"/>
        <v>-0.11160551825263965</v>
      </c>
      <c r="N225" s="145"/>
      <c r="O225" s="131"/>
      <c r="P225" s="131"/>
      <c r="Q225" s="131"/>
      <c r="R225" s="131"/>
      <c r="S225" s="131"/>
      <c r="T225" s="131"/>
      <c r="U225" s="131"/>
      <c r="V225" s="131"/>
      <c r="W225" s="131"/>
    </row>
    <row r="226" spans="1:23" ht="18" customHeight="1" x14ac:dyDescent="0.35">
      <c r="A226" s="143" t="s">
        <v>44</v>
      </c>
      <c r="B226" s="143" t="s">
        <v>50</v>
      </c>
      <c r="C226" s="147">
        <v>4111</v>
      </c>
      <c r="D226" s="7">
        <v>-9.8389404999999999E-2</v>
      </c>
      <c r="E226" s="10">
        <v>1</v>
      </c>
      <c r="F226" s="144">
        <v>1</v>
      </c>
      <c r="G226" s="47">
        <f t="shared" si="23"/>
        <v>4111</v>
      </c>
      <c r="H226" s="47">
        <f t="shared" si="24"/>
        <v>4111</v>
      </c>
      <c r="I226" s="59">
        <v>-6.4291675190258815E-2</v>
      </c>
      <c r="J226" s="23">
        <f t="shared" si="25"/>
        <v>-3.4097729809741184E-2</v>
      </c>
      <c r="K226" s="9">
        <v>2.4825882526396358E-3</v>
      </c>
      <c r="L226" s="63">
        <f t="shared" si="26"/>
        <v>-6.4676177022585932</v>
      </c>
      <c r="M226" s="63">
        <f t="shared" si="27"/>
        <v>-0.10087199325263964</v>
      </c>
      <c r="N226" s="145"/>
      <c r="O226" s="131"/>
      <c r="P226" s="131"/>
      <c r="Q226" s="131"/>
      <c r="R226" s="131"/>
      <c r="S226" s="131"/>
      <c r="T226" s="131"/>
      <c r="U226" s="131"/>
      <c r="V226" s="131"/>
      <c r="W226" s="131"/>
    </row>
    <row r="227" spans="1:23" ht="18" customHeight="1" x14ac:dyDescent="0.35">
      <c r="A227" s="143" t="s">
        <v>44</v>
      </c>
      <c r="B227" s="143" t="s">
        <v>51</v>
      </c>
      <c r="C227" s="147">
        <v>370653</v>
      </c>
      <c r="D227" s="7">
        <v>5.4776219000000001E-2</v>
      </c>
      <c r="E227" s="10">
        <v>1</v>
      </c>
      <c r="F227" s="144">
        <v>1</v>
      </c>
      <c r="G227" s="47">
        <f t="shared" si="23"/>
        <v>370653</v>
      </c>
      <c r="H227" s="47">
        <f t="shared" si="24"/>
        <v>370653</v>
      </c>
      <c r="I227" s="59">
        <v>-6.4291675190258815E-2</v>
      </c>
      <c r="J227" s="23">
        <f t="shared" si="25"/>
        <v>0.11906789419025882</v>
      </c>
      <c r="K227" s="9">
        <v>2.4825882526396358E-3</v>
      </c>
      <c r="L227" s="63">
        <f t="shared" si="26"/>
        <v>31.83703066472442</v>
      </c>
      <c r="M227" s="63">
        <f t="shared" si="27"/>
        <v>5.2293630747360362E-2</v>
      </c>
      <c r="N227" s="145"/>
      <c r="O227" s="131"/>
      <c r="P227" s="131"/>
      <c r="Q227" s="131"/>
      <c r="R227" s="131"/>
      <c r="S227" s="131"/>
      <c r="T227" s="131"/>
      <c r="U227" s="131"/>
      <c r="V227" s="131"/>
      <c r="W227" s="131"/>
    </row>
    <row r="228" spans="1:23" ht="18" customHeight="1" x14ac:dyDescent="0.35">
      <c r="A228" s="143" t="s">
        <v>44</v>
      </c>
      <c r="B228" s="143" t="s">
        <v>52</v>
      </c>
      <c r="C228" s="147">
        <v>74297</v>
      </c>
      <c r="D228" s="7">
        <v>8.1894963000000001E-2</v>
      </c>
      <c r="E228" s="10">
        <v>1</v>
      </c>
      <c r="F228" s="144">
        <v>1</v>
      </c>
      <c r="G228" s="47">
        <f t="shared" si="23"/>
        <v>74297</v>
      </c>
      <c r="H228" s="47">
        <f t="shared" si="24"/>
        <v>74297</v>
      </c>
      <c r="I228" s="59">
        <v>-6.4291675190258815E-2</v>
      </c>
      <c r="J228" s="23">
        <f t="shared" si="25"/>
        <v>0.14618663819025882</v>
      </c>
      <c r="K228" s="9">
        <v>2.4825882526396358E-3</v>
      </c>
      <c r="L228" s="63">
        <f t="shared" si="26"/>
        <v>21.645809018519962</v>
      </c>
      <c r="M228" s="63">
        <f t="shared" si="27"/>
        <v>7.9412374747360362E-2</v>
      </c>
      <c r="N228" s="145"/>
      <c r="O228" s="131"/>
      <c r="P228" s="131"/>
      <c r="Q228" s="131"/>
      <c r="R228" s="131"/>
      <c r="S228" s="131"/>
      <c r="T228" s="131"/>
      <c r="U228" s="131"/>
      <c r="V228" s="131"/>
      <c r="W228" s="131"/>
    </row>
    <row r="229" spans="1:23" ht="18" customHeight="1" x14ac:dyDescent="0.35">
      <c r="A229" s="143" t="s">
        <v>44</v>
      </c>
      <c r="B229" s="143" t="s">
        <v>53</v>
      </c>
      <c r="C229" s="147">
        <v>23116</v>
      </c>
      <c r="D229" s="7">
        <v>3.5663474000000001E-2</v>
      </c>
      <c r="E229" s="10">
        <v>1</v>
      </c>
      <c r="F229" s="144">
        <v>1</v>
      </c>
      <c r="G229" s="47">
        <f t="shared" si="23"/>
        <v>23116</v>
      </c>
      <c r="H229" s="47">
        <f t="shared" si="24"/>
        <v>23116</v>
      </c>
      <c r="I229" s="59">
        <v>-6.4291675190258815E-2</v>
      </c>
      <c r="J229" s="23">
        <f t="shared" si="25"/>
        <v>9.9955149190258816E-2</v>
      </c>
      <c r="K229" s="9">
        <v>2.4825882526396358E-3</v>
      </c>
      <c r="L229" s="63">
        <f t="shared" si="26"/>
        <v>5.044804235377959</v>
      </c>
      <c r="M229" s="63">
        <f t="shared" si="27"/>
        <v>3.3180885747360361E-2</v>
      </c>
      <c r="N229" s="145"/>
      <c r="O229" s="131"/>
      <c r="P229" s="131"/>
      <c r="Q229" s="131"/>
      <c r="R229" s="131"/>
      <c r="S229" s="131"/>
      <c r="T229" s="131"/>
      <c r="U229" s="131"/>
      <c r="V229" s="131"/>
      <c r="W229" s="131"/>
    </row>
    <row r="230" spans="1:23" ht="18" customHeight="1" x14ac:dyDescent="0.35">
      <c r="A230" s="143" t="s">
        <v>44</v>
      </c>
      <c r="B230" s="143" t="s">
        <v>54</v>
      </c>
      <c r="C230" s="147">
        <v>2212</v>
      </c>
      <c r="D230" s="7">
        <v>-6.5437251000000002E-2</v>
      </c>
      <c r="E230" s="10">
        <v>1</v>
      </c>
      <c r="F230" s="144">
        <v>1</v>
      </c>
      <c r="G230" s="47">
        <f t="shared" si="23"/>
        <v>2212</v>
      </c>
      <c r="H230" s="47">
        <f t="shared" si="24"/>
        <v>2212</v>
      </c>
      <c r="I230" s="59">
        <v>-6.4291675190258815E-2</v>
      </c>
      <c r="J230" s="23">
        <f t="shared" si="25"/>
        <v>-1.1455758097411867E-3</v>
      </c>
      <c r="K230" s="9">
        <v>2.4825882526396358E-3</v>
      </c>
      <c r="L230" s="63">
        <f t="shared" si="26"/>
        <v>-3.1943993638552697</v>
      </c>
      <c r="M230" s="63">
        <f t="shared" si="27"/>
        <v>-6.7919839252639641E-2</v>
      </c>
      <c r="N230" s="145"/>
      <c r="O230" s="131"/>
      <c r="P230" s="131"/>
      <c r="Q230" s="131"/>
      <c r="R230" s="131"/>
      <c r="S230" s="131"/>
      <c r="T230" s="131"/>
      <c r="U230" s="131"/>
      <c r="V230" s="131"/>
      <c r="W230" s="131"/>
    </row>
    <row r="231" spans="1:23" ht="18" customHeight="1" x14ac:dyDescent="0.35">
      <c r="A231" s="143" t="s">
        <v>44</v>
      </c>
      <c r="B231" s="143" t="s">
        <v>55</v>
      </c>
      <c r="C231" s="147">
        <v>11990</v>
      </c>
      <c r="D231" s="7">
        <v>-2.4774398E-2</v>
      </c>
      <c r="E231" s="10">
        <v>1</v>
      </c>
      <c r="F231" s="144">
        <v>1</v>
      </c>
      <c r="G231" s="47">
        <f t="shared" si="23"/>
        <v>11990</v>
      </c>
      <c r="H231" s="47">
        <f t="shared" si="24"/>
        <v>11990</v>
      </c>
      <c r="I231" s="59">
        <v>-6.4291675190258815E-2</v>
      </c>
      <c r="J231" s="23">
        <f t="shared" si="25"/>
        <v>3.9517277190258812E-2</v>
      </c>
      <c r="K231" s="9">
        <v>2.4825882526396358E-3</v>
      </c>
      <c r="L231" s="63">
        <f t="shared" si="26"/>
        <v>-2.9846088792207377</v>
      </c>
      <c r="M231" s="63">
        <f t="shared" si="27"/>
        <v>-2.7256986252639635E-2</v>
      </c>
      <c r="N231" s="145"/>
      <c r="O231" s="131"/>
      <c r="P231" s="131"/>
      <c r="Q231" s="131"/>
      <c r="R231" s="131"/>
      <c r="S231" s="131"/>
      <c r="T231" s="131"/>
      <c r="U231" s="131"/>
      <c r="V231" s="131"/>
      <c r="W231" s="131"/>
    </row>
    <row r="232" spans="1:23" ht="18" customHeight="1" x14ac:dyDescent="0.35">
      <c r="A232" s="143" t="s">
        <v>44</v>
      </c>
      <c r="B232" s="143" t="s">
        <v>56</v>
      </c>
      <c r="C232" s="147">
        <v>8052</v>
      </c>
      <c r="D232" s="7">
        <v>-0.104315743</v>
      </c>
      <c r="E232" s="10">
        <v>1</v>
      </c>
      <c r="F232" s="144">
        <v>1</v>
      </c>
      <c r="G232" s="47">
        <f t="shared" si="23"/>
        <v>8052</v>
      </c>
      <c r="H232" s="47">
        <f t="shared" si="24"/>
        <v>8052</v>
      </c>
      <c r="I232" s="59">
        <v>-6.4291675190258815E-2</v>
      </c>
      <c r="J232" s="23">
        <f t="shared" si="25"/>
        <v>-4.0024067809741187E-2</v>
      </c>
      <c r="K232" s="9">
        <v>2.4825882526396358E-3</v>
      </c>
      <c r="L232" s="63">
        <f t="shared" si="26"/>
        <v>-9.5833279403254537</v>
      </c>
      <c r="M232" s="63">
        <f t="shared" si="27"/>
        <v>-0.10679833125263964</v>
      </c>
      <c r="N232" s="145"/>
      <c r="O232" s="131"/>
      <c r="P232" s="131"/>
      <c r="Q232" s="131"/>
      <c r="R232" s="131"/>
      <c r="S232" s="131"/>
      <c r="T232" s="131"/>
      <c r="U232" s="131"/>
      <c r="V232" s="131"/>
      <c r="W232" s="131"/>
    </row>
    <row r="233" spans="1:23" ht="18" customHeight="1" x14ac:dyDescent="0.35">
      <c r="A233" s="143" t="s">
        <v>44</v>
      </c>
      <c r="B233" s="143" t="s">
        <v>57</v>
      </c>
      <c r="C233" s="147">
        <v>3712</v>
      </c>
      <c r="D233" s="7">
        <v>-0.111111111</v>
      </c>
      <c r="E233" s="10">
        <v>1</v>
      </c>
      <c r="F233" s="144">
        <v>1</v>
      </c>
      <c r="G233" s="47">
        <f t="shared" si="23"/>
        <v>3712</v>
      </c>
      <c r="H233" s="47">
        <f t="shared" si="24"/>
        <v>3712</v>
      </c>
      <c r="I233" s="59">
        <v>-6.4291675190258815E-2</v>
      </c>
      <c r="J233" s="23">
        <f t="shared" si="25"/>
        <v>-4.6819435809741183E-2</v>
      </c>
      <c r="K233" s="9">
        <v>2.4825882526396358E-3</v>
      </c>
      <c r="L233" s="63">
        <f t="shared" si="26"/>
        <v>-6.9208307181107687</v>
      </c>
      <c r="M233" s="63">
        <f t="shared" si="27"/>
        <v>-0.11359369925263964</v>
      </c>
      <c r="N233" s="145"/>
      <c r="O233" s="131"/>
      <c r="P233" s="131"/>
      <c r="Q233" s="131"/>
      <c r="R233" s="131"/>
      <c r="S233" s="131"/>
      <c r="T233" s="131"/>
      <c r="U233" s="131"/>
      <c r="V233" s="131"/>
      <c r="W233" s="131"/>
    </row>
    <row r="234" spans="1:23" ht="18" customHeight="1" x14ac:dyDescent="0.35">
      <c r="A234" s="143" t="s">
        <v>44</v>
      </c>
      <c r="B234" s="143" t="s">
        <v>58</v>
      </c>
      <c r="C234" s="147">
        <v>3236</v>
      </c>
      <c r="D234" s="7">
        <v>-0.10540174400000001</v>
      </c>
      <c r="E234" s="10">
        <v>1</v>
      </c>
      <c r="F234" s="144">
        <v>1</v>
      </c>
      <c r="G234" s="47">
        <f t="shared" si="23"/>
        <v>3236</v>
      </c>
      <c r="H234" s="47">
        <f t="shared" si="24"/>
        <v>3236</v>
      </c>
      <c r="I234" s="59">
        <v>-6.4291675190258815E-2</v>
      </c>
      <c r="J234" s="23">
        <f t="shared" si="25"/>
        <v>-4.111006880974119E-2</v>
      </c>
      <c r="K234" s="9">
        <v>2.4825882526396358E-3</v>
      </c>
      <c r="L234" s="63">
        <f t="shared" si="26"/>
        <v>-6.13709200804053</v>
      </c>
      <c r="M234" s="63">
        <f t="shared" si="27"/>
        <v>-0.10788433225263964</v>
      </c>
      <c r="N234" s="145"/>
      <c r="O234" s="131"/>
      <c r="P234" s="131"/>
      <c r="Q234" s="131"/>
      <c r="R234" s="131"/>
      <c r="S234" s="131"/>
      <c r="T234" s="131"/>
      <c r="U234" s="131"/>
      <c r="V234" s="131"/>
      <c r="W234" s="131"/>
    </row>
    <row r="235" spans="1:23" ht="18" customHeight="1" x14ac:dyDescent="0.35">
      <c r="A235" s="143" t="s">
        <v>44</v>
      </c>
      <c r="B235" s="143" t="s">
        <v>59</v>
      </c>
      <c r="C235" s="147">
        <v>6170</v>
      </c>
      <c r="D235" s="7">
        <v>-4.2846362999999998E-2</v>
      </c>
      <c r="E235" s="10">
        <v>1</v>
      </c>
      <c r="F235" s="144">
        <v>1</v>
      </c>
      <c r="G235" s="47">
        <f t="shared" si="23"/>
        <v>6170</v>
      </c>
      <c r="H235" s="47">
        <f t="shared" si="24"/>
        <v>6170</v>
      </c>
      <c r="I235" s="59">
        <v>-6.4291675190258815E-2</v>
      </c>
      <c r="J235" s="23">
        <f t="shared" si="25"/>
        <v>2.1445312190258817E-2</v>
      </c>
      <c r="K235" s="9">
        <v>2.4825882526396358E-3</v>
      </c>
      <c r="L235" s="63">
        <f t="shared" si="26"/>
        <v>-3.5605595458674744</v>
      </c>
      <c r="M235" s="63">
        <f t="shared" si="27"/>
        <v>-4.5328951252639638E-2</v>
      </c>
      <c r="N235" s="145"/>
      <c r="O235" s="131"/>
      <c r="P235" s="131"/>
      <c r="Q235" s="131"/>
      <c r="R235" s="131"/>
      <c r="S235" s="131"/>
      <c r="T235" s="131"/>
      <c r="U235" s="131"/>
      <c r="V235" s="131"/>
      <c r="W235" s="131"/>
    </row>
    <row r="236" spans="1:23" ht="18" customHeight="1" x14ac:dyDescent="0.35">
      <c r="A236" s="143" t="s">
        <v>44</v>
      </c>
      <c r="B236" s="143" t="s">
        <v>60</v>
      </c>
      <c r="C236" s="147">
        <v>34119</v>
      </c>
      <c r="D236" s="7">
        <v>-2.5190583999999999E-2</v>
      </c>
      <c r="E236" s="10">
        <v>1</v>
      </c>
      <c r="F236" s="144">
        <v>1</v>
      </c>
      <c r="G236" s="47">
        <f t="shared" si="23"/>
        <v>34119</v>
      </c>
      <c r="H236" s="47">
        <f t="shared" si="24"/>
        <v>34119</v>
      </c>
      <c r="I236" s="59">
        <v>-6.4291675190258815E-2</v>
      </c>
      <c r="J236" s="23">
        <f t="shared" si="25"/>
        <v>3.9101091190258813E-2</v>
      </c>
      <c r="K236" s="9">
        <v>2.4825882526396358E-3</v>
      </c>
      <c r="L236" s="63">
        <f t="shared" si="26"/>
        <v>-5.1116027287794354</v>
      </c>
      <c r="M236" s="63">
        <f t="shared" si="27"/>
        <v>-2.7673172252639634E-2</v>
      </c>
      <c r="N236" s="145"/>
      <c r="O236" s="131"/>
      <c r="P236" s="131"/>
      <c r="Q236" s="131"/>
      <c r="R236" s="131"/>
      <c r="S236" s="131"/>
      <c r="T236" s="131"/>
      <c r="U236" s="131"/>
      <c r="V236" s="131"/>
      <c r="W236" s="131"/>
    </row>
    <row r="237" spans="1:23" ht="18" customHeight="1" x14ac:dyDescent="0.35">
      <c r="A237" s="143" t="s">
        <v>44</v>
      </c>
      <c r="B237" s="143" t="s">
        <v>61</v>
      </c>
      <c r="C237" s="147">
        <v>652360</v>
      </c>
      <c r="D237" s="7">
        <v>4.7876136999999999E-2</v>
      </c>
      <c r="E237" s="10">
        <v>1</v>
      </c>
      <c r="F237" s="144">
        <v>1</v>
      </c>
      <c r="G237" s="47">
        <f t="shared" si="23"/>
        <v>652360</v>
      </c>
      <c r="H237" s="47">
        <f t="shared" si="24"/>
        <v>652360</v>
      </c>
      <c r="I237" s="59">
        <v>-6.4291675190258815E-2</v>
      </c>
      <c r="J237" s="23">
        <f t="shared" si="25"/>
        <v>0.11216781219025881</v>
      </c>
      <c r="K237" s="9">
        <v>2.4825882526396358E-3</v>
      </c>
      <c r="L237" s="63">
        <f t="shared" si="26"/>
        <v>36.663827260578401</v>
      </c>
      <c r="M237" s="63">
        <f t="shared" si="27"/>
        <v>4.539354874736036E-2</v>
      </c>
      <c r="N237" s="145"/>
      <c r="O237" s="131"/>
      <c r="P237" s="131"/>
      <c r="Q237" s="131"/>
      <c r="R237" s="131"/>
      <c r="S237" s="131"/>
      <c r="T237" s="131"/>
      <c r="U237" s="131"/>
      <c r="V237" s="131"/>
      <c r="W237" s="131"/>
    </row>
    <row r="238" spans="1:23" ht="18" customHeight="1" x14ac:dyDescent="0.35">
      <c r="A238" s="143" t="s">
        <v>44</v>
      </c>
      <c r="B238" s="143" t="s">
        <v>62</v>
      </c>
      <c r="C238" s="147">
        <v>2617</v>
      </c>
      <c r="D238" s="7">
        <v>-7.2406195000000007E-2</v>
      </c>
      <c r="E238" s="10">
        <v>1</v>
      </c>
      <c r="F238" s="144">
        <v>1</v>
      </c>
      <c r="G238" s="47">
        <f t="shared" si="23"/>
        <v>2617</v>
      </c>
      <c r="H238" s="47">
        <f t="shared" si="24"/>
        <v>2617</v>
      </c>
      <c r="I238" s="59">
        <v>-6.4291675190258815E-2</v>
      </c>
      <c r="J238" s="23">
        <f t="shared" si="25"/>
        <v>-8.1145198097411914E-3</v>
      </c>
      <c r="K238" s="9">
        <v>2.4825882526396358E-3</v>
      </c>
      <c r="L238" s="63">
        <f t="shared" si="26"/>
        <v>-3.8310571955960433</v>
      </c>
      <c r="M238" s="63">
        <f t="shared" si="27"/>
        <v>-7.4888783252639646E-2</v>
      </c>
      <c r="N238" s="145"/>
      <c r="O238" s="131"/>
      <c r="P238" s="131"/>
      <c r="Q238" s="131"/>
      <c r="R238" s="131"/>
      <c r="S238" s="131"/>
      <c r="T238" s="131"/>
      <c r="U238" s="131"/>
      <c r="V238" s="131"/>
      <c r="W238" s="131"/>
    </row>
    <row r="239" spans="1:23" ht="18" customHeight="1" x14ac:dyDescent="0.35">
      <c r="A239" s="143" t="s">
        <v>44</v>
      </c>
      <c r="B239" s="143" t="s">
        <v>167</v>
      </c>
      <c r="C239" s="147">
        <v>375991</v>
      </c>
      <c r="D239" s="7">
        <v>5.0344700999999999E-2</v>
      </c>
      <c r="E239" s="10">
        <v>1</v>
      </c>
      <c r="F239" s="144">
        <v>0</v>
      </c>
      <c r="G239" s="47">
        <f t="shared" si="23"/>
        <v>375991</v>
      </c>
      <c r="H239" s="47">
        <f t="shared" si="24"/>
        <v>0</v>
      </c>
      <c r="I239" s="59">
        <v>-8.9788414520267451E-2</v>
      </c>
      <c r="J239" s="23">
        <f t="shared" si="25"/>
        <v>0.14013311552026744</v>
      </c>
      <c r="K239" s="9">
        <v>-1.7165993179862959E-2</v>
      </c>
      <c r="L239" s="63">
        <f t="shared" si="26"/>
        <v>41.396278339082691</v>
      </c>
      <c r="M239" s="63">
        <f t="shared" si="27"/>
        <v>6.7510694179862954E-2</v>
      </c>
      <c r="N239" s="145"/>
      <c r="O239" s="131"/>
      <c r="P239" s="131"/>
      <c r="Q239" s="131"/>
      <c r="R239" s="131"/>
      <c r="S239" s="131"/>
      <c r="T239" s="131"/>
      <c r="U239" s="131"/>
      <c r="V239" s="131"/>
      <c r="W239" s="131"/>
    </row>
    <row r="240" spans="1:23" ht="18" customHeight="1" x14ac:dyDescent="0.35">
      <c r="A240" s="143" t="s">
        <v>44</v>
      </c>
      <c r="B240" s="143" t="s">
        <v>63</v>
      </c>
      <c r="C240" s="147">
        <v>49846</v>
      </c>
      <c r="D240" s="7">
        <v>3.5472995E-2</v>
      </c>
      <c r="E240" s="10">
        <v>1</v>
      </c>
      <c r="F240" s="144">
        <v>1</v>
      </c>
      <c r="G240" s="47">
        <f t="shared" si="23"/>
        <v>49846</v>
      </c>
      <c r="H240" s="47">
        <f t="shared" si="24"/>
        <v>49846</v>
      </c>
      <c r="I240" s="59">
        <v>-6.4291675190258815E-2</v>
      </c>
      <c r="J240" s="23">
        <f t="shared" si="25"/>
        <v>9.9764670190258808E-2</v>
      </c>
      <c r="K240" s="9">
        <v>2.4825882526396358E-3</v>
      </c>
      <c r="L240" s="63">
        <f t="shared" si="26"/>
        <v>7.3655100542638019</v>
      </c>
      <c r="M240" s="63">
        <f t="shared" si="27"/>
        <v>3.2990406747360368E-2</v>
      </c>
      <c r="N240" s="145"/>
      <c r="O240" s="131"/>
      <c r="P240" s="131"/>
      <c r="Q240" s="131"/>
      <c r="R240" s="131"/>
      <c r="S240" s="131"/>
      <c r="T240" s="131"/>
      <c r="U240" s="131"/>
      <c r="V240" s="131"/>
      <c r="W240" s="131"/>
    </row>
    <row r="241" spans="1:23" ht="18" customHeight="1" x14ac:dyDescent="0.35">
      <c r="A241" s="143" t="s">
        <v>44</v>
      </c>
      <c r="B241" s="143" t="s">
        <v>64</v>
      </c>
      <c r="C241" s="147">
        <v>633986</v>
      </c>
      <c r="D241" s="7">
        <v>3.9452253999999999E-2</v>
      </c>
      <c r="E241" s="10">
        <v>1</v>
      </c>
      <c r="F241" s="144">
        <v>1</v>
      </c>
      <c r="G241" s="47">
        <f t="shared" si="23"/>
        <v>633986</v>
      </c>
      <c r="H241" s="47">
        <f t="shared" si="24"/>
        <v>633986</v>
      </c>
      <c r="I241" s="59">
        <v>-6.4291675190258815E-2</v>
      </c>
      <c r="J241" s="23">
        <f t="shared" si="25"/>
        <v>0.10374392919025882</v>
      </c>
      <c r="K241" s="9">
        <v>2.4825882526396358E-3</v>
      </c>
      <c r="L241" s="63">
        <f t="shared" si="26"/>
        <v>29.436444877096935</v>
      </c>
      <c r="M241" s="63">
        <f t="shared" si="27"/>
        <v>3.6969665747360367E-2</v>
      </c>
      <c r="N241" s="145"/>
      <c r="O241" s="131"/>
      <c r="P241" s="131"/>
      <c r="Q241" s="131"/>
      <c r="R241" s="131"/>
      <c r="S241" s="131"/>
      <c r="T241" s="131"/>
      <c r="U241" s="131"/>
      <c r="V241" s="131"/>
      <c r="W241" s="131"/>
    </row>
    <row r="242" spans="1:23" ht="18" customHeight="1" x14ac:dyDescent="0.35">
      <c r="A242" s="143" t="s">
        <v>44</v>
      </c>
      <c r="B242" s="143" t="s">
        <v>65</v>
      </c>
      <c r="C242" s="147">
        <v>31444</v>
      </c>
      <c r="D242" s="7">
        <v>-5.2948290000000002E-2</v>
      </c>
      <c r="E242" s="10">
        <v>1</v>
      </c>
      <c r="F242" s="144">
        <v>1</v>
      </c>
      <c r="G242" s="47">
        <f t="shared" si="23"/>
        <v>31444</v>
      </c>
      <c r="H242" s="47">
        <f t="shared" si="24"/>
        <v>31444</v>
      </c>
      <c r="I242" s="59">
        <v>-6.4291675190258815E-2</v>
      </c>
      <c r="J242" s="23">
        <f t="shared" si="25"/>
        <v>1.1343385190258813E-2</v>
      </c>
      <c r="K242" s="9">
        <v>2.4825882526396358E-3</v>
      </c>
      <c r="L242" s="63">
        <f t="shared" si="26"/>
        <v>-9.8292561623340085</v>
      </c>
      <c r="M242" s="63">
        <f t="shared" si="27"/>
        <v>-5.5430878252639634E-2</v>
      </c>
      <c r="N242" s="145"/>
      <c r="O242" s="131"/>
      <c r="P242" s="131"/>
      <c r="Q242" s="131"/>
      <c r="R242" s="131"/>
      <c r="S242" s="131"/>
      <c r="T242" s="131"/>
      <c r="U242" s="131"/>
      <c r="V242" s="131"/>
      <c r="W242" s="131"/>
    </row>
    <row r="243" spans="1:23" ht="18" customHeight="1" x14ac:dyDescent="0.35">
      <c r="A243" s="143" t="s">
        <v>44</v>
      </c>
      <c r="B243" s="143" t="s">
        <v>66</v>
      </c>
      <c r="C243" s="147">
        <v>44398</v>
      </c>
      <c r="D243" s="7">
        <v>-5.4648244999999998E-2</v>
      </c>
      <c r="E243" s="10">
        <v>1</v>
      </c>
      <c r="F243" s="144">
        <v>1</v>
      </c>
      <c r="G243" s="47">
        <f t="shared" si="23"/>
        <v>44398</v>
      </c>
      <c r="H243" s="47">
        <f t="shared" si="24"/>
        <v>44398</v>
      </c>
      <c r="I243" s="59">
        <v>-6.4291675190258815E-2</v>
      </c>
      <c r="J243" s="23">
        <f t="shared" si="25"/>
        <v>9.6434301902588171E-3</v>
      </c>
      <c r="K243" s="9">
        <v>2.4825882526396358E-3</v>
      </c>
      <c r="L243" s="63">
        <f t="shared" si="26"/>
        <v>-12.037942421246264</v>
      </c>
      <c r="M243" s="63">
        <f t="shared" si="27"/>
        <v>-5.7130833252639637E-2</v>
      </c>
      <c r="N243" s="145"/>
      <c r="O243" s="131"/>
      <c r="P243" s="131"/>
      <c r="Q243" s="131"/>
      <c r="R243" s="131"/>
      <c r="S243" s="131"/>
      <c r="T243" s="131"/>
      <c r="U243" s="131"/>
      <c r="V243" s="131"/>
      <c r="W243" s="131"/>
    </row>
    <row r="244" spans="1:23" ht="18" customHeight="1" x14ac:dyDescent="0.35">
      <c r="A244" s="143" t="s">
        <v>44</v>
      </c>
      <c r="B244" s="143" t="s">
        <v>558</v>
      </c>
      <c r="C244" s="147">
        <v>52860</v>
      </c>
      <c r="D244" s="7">
        <v>1.1820827000000001E-2</v>
      </c>
      <c r="E244" s="10">
        <v>1</v>
      </c>
      <c r="F244" s="144">
        <v>0</v>
      </c>
      <c r="G244" s="47">
        <f t="shared" si="23"/>
        <v>52860</v>
      </c>
      <c r="H244" s="47">
        <f t="shared" si="24"/>
        <v>0</v>
      </c>
      <c r="I244" s="59">
        <v>-8.9788414520267451E-2</v>
      </c>
      <c r="J244" s="23">
        <f t="shared" si="25"/>
        <v>0.10160924152026746</v>
      </c>
      <c r="K244" s="9">
        <v>-1.7165993179862959E-2</v>
      </c>
      <c r="L244" s="63">
        <f t="shared" si="26"/>
        <v>6.6644475716465124</v>
      </c>
      <c r="M244" s="63">
        <f t="shared" si="27"/>
        <v>2.8986820179862961E-2</v>
      </c>
      <c r="N244" s="145"/>
      <c r="O244" s="131"/>
      <c r="P244" s="131"/>
      <c r="Q244" s="131"/>
      <c r="R244" s="131"/>
      <c r="S244" s="131"/>
      <c r="T244" s="131"/>
      <c r="U244" s="131"/>
      <c r="V244" s="131"/>
      <c r="W244" s="131"/>
    </row>
    <row r="245" spans="1:23" ht="18" customHeight="1" x14ac:dyDescent="0.35">
      <c r="A245" s="143" t="s">
        <v>44</v>
      </c>
      <c r="B245" s="143" t="s">
        <v>67</v>
      </c>
      <c r="C245" s="147">
        <v>7263</v>
      </c>
      <c r="D245" s="7">
        <v>-6.1215249999999999E-2</v>
      </c>
      <c r="E245" s="10">
        <v>1</v>
      </c>
      <c r="F245" s="144">
        <v>1</v>
      </c>
      <c r="G245" s="47">
        <f t="shared" si="23"/>
        <v>7263</v>
      </c>
      <c r="H245" s="47">
        <f t="shared" si="24"/>
        <v>7263</v>
      </c>
      <c r="I245" s="59">
        <v>-6.4291675190258815E-2</v>
      </c>
      <c r="J245" s="23">
        <f t="shared" si="25"/>
        <v>3.0764251902588163E-3</v>
      </c>
      <c r="K245" s="9">
        <v>2.4825882526396358E-3</v>
      </c>
      <c r="L245" s="63">
        <f t="shared" si="26"/>
        <v>-5.4285359191687883</v>
      </c>
      <c r="M245" s="63">
        <f t="shared" si="27"/>
        <v>-6.3697838252639638E-2</v>
      </c>
      <c r="N245" s="145"/>
      <c r="O245" s="131"/>
      <c r="P245" s="131"/>
      <c r="Q245" s="131"/>
      <c r="R245" s="131"/>
      <c r="S245" s="131"/>
      <c r="T245" s="131"/>
      <c r="U245" s="131"/>
      <c r="V245" s="131"/>
      <c r="W245" s="131"/>
    </row>
    <row r="246" spans="1:23" ht="18" customHeight="1" x14ac:dyDescent="0.35">
      <c r="A246" s="143" t="s">
        <v>44</v>
      </c>
      <c r="B246" s="143" t="s">
        <v>68</v>
      </c>
      <c r="C246" s="147">
        <v>17758</v>
      </c>
      <c r="D246" s="7">
        <v>-3.444426E-3</v>
      </c>
      <c r="E246" s="10">
        <v>1</v>
      </c>
      <c r="F246" s="144">
        <v>1</v>
      </c>
      <c r="G246" s="47">
        <f t="shared" si="23"/>
        <v>17758</v>
      </c>
      <c r="H246" s="47">
        <f t="shared" si="24"/>
        <v>17758</v>
      </c>
      <c r="I246" s="59">
        <v>-6.4291675190258815E-2</v>
      </c>
      <c r="J246" s="23">
        <f t="shared" si="25"/>
        <v>6.0847249190258815E-2</v>
      </c>
      <c r="K246" s="9">
        <v>2.4825882526396358E-3</v>
      </c>
      <c r="L246" s="63">
        <f t="shared" si="26"/>
        <v>-0.78982885780005563</v>
      </c>
      <c r="M246" s="63">
        <f t="shared" si="27"/>
        <v>-5.9270142526396362E-3</v>
      </c>
      <c r="N246" s="145"/>
      <c r="O246" s="131"/>
      <c r="P246" s="131"/>
      <c r="Q246" s="131"/>
      <c r="R246" s="131"/>
      <c r="S246" s="131"/>
      <c r="T246" s="131"/>
      <c r="U246" s="131"/>
      <c r="V246" s="131"/>
      <c r="W246" s="131"/>
    </row>
    <row r="247" spans="1:23" ht="18" customHeight="1" x14ac:dyDescent="0.35">
      <c r="A247" s="143" t="s">
        <v>44</v>
      </c>
      <c r="B247" s="143" t="s">
        <v>69</v>
      </c>
      <c r="C247" s="147">
        <v>19262</v>
      </c>
      <c r="D247" s="7">
        <v>2.0092651999999999E-2</v>
      </c>
      <c r="E247" s="10">
        <v>1</v>
      </c>
      <c r="F247" s="144">
        <v>1</v>
      </c>
      <c r="G247" s="47">
        <f t="shared" si="23"/>
        <v>19262</v>
      </c>
      <c r="H247" s="47">
        <f t="shared" si="24"/>
        <v>19262</v>
      </c>
      <c r="I247" s="59">
        <v>-6.4291675190258815E-2</v>
      </c>
      <c r="J247" s="23">
        <f t="shared" si="25"/>
        <v>8.4384327190258818E-2</v>
      </c>
      <c r="K247" s="9">
        <v>2.4825882526396358E-3</v>
      </c>
      <c r="L247" s="63">
        <f t="shared" si="26"/>
        <v>2.4440586156994217</v>
      </c>
      <c r="M247" s="63">
        <f t="shared" si="27"/>
        <v>1.7610063747360363E-2</v>
      </c>
      <c r="N247" s="145"/>
      <c r="O247" s="131"/>
      <c r="P247" s="131"/>
      <c r="Q247" s="131"/>
      <c r="R247" s="131"/>
      <c r="S247" s="131"/>
      <c r="T247" s="131"/>
      <c r="U247" s="131"/>
      <c r="V247" s="131"/>
      <c r="W247" s="131"/>
    </row>
    <row r="248" spans="1:23" ht="18" customHeight="1" x14ac:dyDescent="0.35">
      <c r="A248" s="143" t="s">
        <v>44</v>
      </c>
      <c r="B248" s="143" t="s">
        <v>70</v>
      </c>
      <c r="C248" s="147">
        <v>1192</v>
      </c>
      <c r="D248" s="7">
        <v>8.4489909999999994E-3</v>
      </c>
      <c r="E248" s="10">
        <v>1</v>
      </c>
      <c r="F248" s="144">
        <v>1</v>
      </c>
      <c r="G248" s="47">
        <f t="shared" si="23"/>
        <v>1192</v>
      </c>
      <c r="H248" s="47">
        <f t="shared" si="24"/>
        <v>1192</v>
      </c>
      <c r="I248" s="59">
        <v>-6.4291675190258815E-2</v>
      </c>
      <c r="J248" s="23">
        <f t="shared" si="25"/>
        <v>7.2740666190258818E-2</v>
      </c>
      <c r="K248" s="9">
        <v>2.4825882526396358E-3</v>
      </c>
      <c r="L248" s="63">
        <f t="shared" si="26"/>
        <v>0.20599216101226153</v>
      </c>
      <c r="M248" s="63">
        <f t="shared" si="27"/>
        <v>5.9664027473603637E-3</v>
      </c>
      <c r="N248" s="145"/>
      <c r="O248" s="131"/>
      <c r="P248" s="131"/>
      <c r="Q248" s="131"/>
      <c r="R248" s="131"/>
      <c r="S248" s="131"/>
      <c r="T248" s="131"/>
      <c r="U248" s="131"/>
      <c r="V248" s="131"/>
      <c r="W248" s="131"/>
    </row>
    <row r="249" spans="1:23" ht="18" customHeight="1" x14ac:dyDescent="0.35">
      <c r="A249" s="143" t="s">
        <v>44</v>
      </c>
      <c r="B249" s="143" t="s">
        <v>71</v>
      </c>
      <c r="C249" s="147">
        <v>7848</v>
      </c>
      <c r="D249" s="7">
        <v>-7.2138879000000003E-2</v>
      </c>
      <c r="E249" s="10">
        <v>1</v>
      </c>
      <c r="F249" s="144">
        <v>1</v>
      </c>
      <c r="G249" s="47">
        <f t="shared" si="23"/>
        <v>7848</v>
      </c>
      <c r="H249" s="47">
        <f t="shared" si="24"/>
        <v>7848</v>
      </c>
      <c r="I249" s="59">
        <v>-6.4291675190258815E-2</v>
      </c>
      <c r="J249" s="23">
        <f t="shared" si="25"/>
        <v>-7.8472038097411878E-3</v>
      </c>
      <c r="K249" s="9">
        <v>2.4825882526396358E-3</v>
      </c>
      <c r="L249" s="63">
        <f t="shared" si="26"/>
        <v>-6.6106365628813526</v>
      </c>
      <c r="M249" s="63">
        <f t="shared" si="27"/>
        <v>-7.4621467252639642E-2</v>
      </c>
      <c r="N249" s="145"/>
      <c r="O249" s="131"/>
      <c r="P249" s="131"/>
      <c r="Q249" s="131"/>
      <c r="R249" s="131"/>
      <c r="S249" s="131"/>
      <c r="T249" s="131"/>
      <c r="U249" s="131"/>
      <c r="V249" s="131"/>
      <c r="W249" s="131"/>
    </row>
    <row r="250" spans="1:23" ht="18" customHeight="1" x14ac:dyDescent="0.35">
      <c r="A250" s="143" t="s">
        <v>44</v>
      </c>
      <c r="B250" s="143" t="s">
        <v>72</v>
      </c>
      <c r="C250" s="147">
        <v>1757</v>
      </c>
      <c r="D250" s="7">
        <v>-0.10299693</v>
      </c>
      <c r="E250" s="10">
        <v>1</v>
      </c>
      <c r="F250" s="144">
        <v>1</v>
      </c>
      <c r="G250" s="47">
        <f t="shared" si="23"/>
        <v>1757</v>
      </c>
      <c r="H250" s="47">
        <f t="shared" si="24"/>
        <v>1757</v>
      </c>
      <c r="I250" s="59">
        <v>-6.4291675190258815E-2</v>
      </c>
      <c r="J250" s="23">
        <f t="shared" si="25"/>
        <v>-3.8705254809741185E-2</v>
      </c>
      <c r="K250" s="9">
        <v>2.4825882526396358E-3</v>
      </c>
      <c r="L250" s="63">
        <f t="shared" si="26"/>
        <v>-4.4213410692131978</v>
      </c>
      <c r="M250" s="63">
        <f t="shared" si="27"/>
        <v>-0.10547951825263964</v>
      </c>
      <c r="N250" s="145"/>
      <c r="O250" s="131"/>
      <c r="P250" s="131"/>
      <c r="Q250" s="131"/>
      <c r="R250" s="131"/>
      <c r="S250" s="131"/>
      <c r="T250" s="131"/>
      <c r="U250" s="131"/>
      <c r="V250" s="131"/>
      <c r="W250" s="131"/>
    </row>
    <row r="251" spans="1:23" ht="18" customHeight="1" x14ac:dyDescent="0.35">
      <c r="A251" s="143" t="s">
        <v>44</v>
      </c>
      <c r="B251" s="143" t="s">
        <v>73</v>
      </c>
      <c r="C251" s="147">
        <v>656593</v>
      </c>
      <c r="D251" s="7">
        <v>4.9618636000000001E-2</v>
      </c>
      <c r="E251" s="10">
        <v>1</v>
      </c>
      <c r="F251" s="144">
        <v>1</v>
      </c>
      <c r="G251" s="47">
        <f t="shared" si="23"/>
        <v>656593</v>
      </c>
      <c r="H251" s="47">
        <f t="shared" si="24"/>
        <v>656593</v>
      </c>
      <c r="I251" s="59">
        <v>-6.4291675190258815E-2</v>
      </c>
      <c r="J251" s="23">
        <f t="shared" si="25"/>
        <v>0.11391031119025882</v>
      </c>
      <c r="K251" s="9">
        <v>2.4825882526396358E-3</v>
      </c>
      <c r="L251" s="63">
        <f t="shared" si="26"/>
        <v>38.194540470330921</v>
      </c>
      <c r="M251" s="63">
        <f t="shared" si="27"/>
        <v>4.7136047747360368E-2</v>
      </c>
      <c r="N251" s="145"/>
      <c r="O251" s="131"/>
      <c r="P251" s="131"/>
      <c r="Q251" s="131"/>
      <c r="R251" s="131"/>
      <c r="S251" s="131"/>
      <c r="T251" s="131"/>
      <c r="U251" s="131"/>
      <c r="V251" s="131"/>
      <c r="W251" s="131"/>
    </row>
    <row r="252" spans="1:23" ht="18" customHeight="1" x14ac:dyDescent="0.35">
      <c r="A252" s="143" t="s">
        <v>44</v>
      </c>
      <c r="B252" s="143" t="s">
        <v>74</v>
      </c>
      <c r="C252" s="147">
        <v>1721</v>
      </c>
      <c r="D252" s="7">
        <v>-0.105233404</v>
      </c>
      <c r="E252" s="10">
        <v>1</v>
      </c>
      <c r="F252" s="144">
        <v>1</v>
      </c>
      <c r="G252" s="47">
        <f t="shared" si="23"/>
        <v>1721</v>
      </c>
      <c r="H252" s="47">
        <f t="shared" si="24"/>
        <v>1721</v>
      </c>
      <c r="I252" s="59">
        <v>-6.4291675190258815E-2</v>
      </c>
      <c r="J252" s="23">
        <f t="shared" si="25"/>
        <v>-4.0941728809741187E-2</v>
      </c>
      <c r="K252" s="9">
        <v>2.4825882526396358E-3</v>
      </c>
      <c r="L252" s="63">
        <f t="shared" si="26"/>
        <v>-4.4685911552274078</v>
      </c>
      <c r="M252" s="63">
        <f t="shared" si="27"/>
        <v>-0.10771599225263964</v>
      </c>
      <c r="N252" s="145"/>
      <c r="O252" s="131"/>
      <c r="P252" s="131"/>
      <c r="Q252" s="131"/>
      <c r="R252" s="131"/>
      <c r="S252" s="131"/>
      <c r="T252" s="131"/>
      <c r="U252" s="131"/>
      <c r="V252" s="131"/>
      <c r="W252" s="131"/>
    </row>
    <row r="253" spans="1:23" ht="18" customHeight="1" x14ac:dyDescent="0.35">
      <c r="A253" s="143" t="s">
        <v>44</v>
      </c>
      <c r="B253" s="143" t="s">
        <v>75</v>
      </c>
      <c r="C253" s="147">
        <v>7173</v>
      </c>
      <c r="D253" s="7">
        <v>-9.6928379999999995E-2</v>
      </c>
      <c r="E253" s="10">
        <v>1</v>
      </c>
      <c r="F253" s="144">
        <v>1</v>
      </c>
      <c r="G253" s="47">
        <f t="shared" si="23"/>
        <v>7173</v>
      </c>
      <c r="H253" s="47">
        <f t="shared" si="24"/>
        <v>7173</v>
      </c>
      <c r="I253" s="59">
        <v>-6.4291675190258815E-2</v>
      </c>
      <c r="J253" s="23">
        <f t="shared" si="25"/>
        <v>-3.2636704809741179E-2</v>
      </c>
      <c r="K253" s="9">
        <v>2.4825882526396358E-3</v>
      </c>
      <c r="L253" s="63">
        <f t="shared" si="26"/>
        <v>-8.4194693293482405</v>
      </c>
      <c r="M253" s="63">
        <f t="shared" si="27"/>
        <v>-9.9410968252639634E-2</v>
      </c>
      <c r="N253" s="145"/>
      <c r="O253" s="131"/>
      <c r="P253" s="131"/>
      <c r="Q253" s="131"/>
      <c r="R253" s="131"/>
      <c r="S253" s="131"/>
      <c r="T253" s="131"/>
      <c r="U253" s="131"/>
      <c r="V253" s="131"/>
      <c r="W253" s="131"/>
    </row>
    <row r="254" spans="1:23" ht="18" customHeight="1" x14ac:dyDescent="0.35">
      <c r="A254" s="143" t="s">
        <v>44</v>
      </c>
      <c r="B254" s="143" t="s">
        <v>76</v>
      </c>
      <c r="C254" s="147">
        <v>62341</v>
      </c>
      <c r="D254" s="7">
        <v>8.162585E-3</v>
      </c>
      <c r="E254" s="10">
        <v>1</v>
      </c>
      <c r="F254" s="144">
        <v>1</v>
      </c>
      <c r="G254" s="47">
        <f t="shared" si="23"/>
        <v>62341</v>
      </c>
      <c r="H254" s="47">
        <f t="shared" si="24"/>
        <v>62341</v>
      </c>
      <c r="I254" s="59">
        <v>-6.4291675190258815E-2</v>
      </c>
      <c r="J254" s="23">
        <f t="shared" si="25"/>
        <v>7.2454260190258815E-2</v>
      </c>
      <c r="K254" s="9">
        <v>2.4825882526396358E-3</v>
      </c>
      <c r="L254" s="63">
        <f t="shared" si="26"/>
        <v>1.4181917976428879</v>
      </c>
      <c r="M254" s="63">
        <f t="shared" si="27"/>
        <v>5.6799967473603642E-3</v>
      </c>
      <c r="N254" s="145"/>
      <c r="O254" s="131"/>
      <c r="P254" s="131"/>
      <c r="Q254" s="131"/>
      <c r="R254" s="131"/>
      <c r="S254" s="131"/>
      <c r="T254" s="131"/>
      <c r="U254" s="131"/>
      <c r="V254" s="131"/>
      <c r="W254" s="131"/>
    </row>
    <row r="255" spans="1:23" ht="18" customHeight="1" x14ac:dyDescent="0.35">
      <c r="A255" s="143" t="s">
        <v>44</v>
      </c>
      <c r="B255" s="143" t="s">
        <v>77</v>
      </c>
      <c r="C255" s="147">
        <v>6737</v>
      </c>
      <c r="D255" s="7">
        <v>-2.690617E-2</v>
      </c>
      <c r="E255" s="10">
        <v>1</v>
      </c>
      <c r="F255" s="144">
        <v>1</v>
      </c>
      <c r="G255" s="47">
        <f t="shared" si="23"/>
        <v>6737</v>
      </c>
      <c r="H255" s="47">
        <f t="shared" si="24"/>
        <v>6737</v>
      </c>
      <c r="I255" s="59">
        <v>-6.4291675190258815E-2</v>
      </c>
      <c r="J255" s="23">
        <f t="shared" si="25"/>
        <v>3.7385505190258815E-2</v>
      </c>
      <c r="K255" s="9">
        <v>2.4825882526396358E-3</v>
      </c>
      <c r="L255" s="63">
        <f t="shared" si="26"/>
        <v>-2.4122066484995472</v>
      </c>
      <c r="M255" s="63">
        <f t="shared" si="27"/>
        <v>-2.9388758252639636E-2</v>
      </c>
      <c r="N255" s="145"/>
      <c r="O255" s="131"/>
      <c r="P255" s="131"/>
      <c r="Q255" s="131"/>
      <c r="R255" s="131"/>
      <c r="S255" s="131"/>
      <c r="T255" s="131"/>
      <c r="U255" s="131"/>
      <c r="V255" s="131"/>
      <c r="W255" s="131"/>
    </row>
    <row r="256" spans="1:23" ht="18" customHeight="1" x14ac:dyDescent="0.35">
      <c r="A256" s="143" t="s">
        <v>44</v>
      </c>
      <c r="B256" s="143" t="s">
        <v>78</v>
      </c>
      <c r="C256" s="147">
        <v>381072</v>
      </c>
      <c r="D256" s="7">
        <v>3.0077236E-2</v>
      </c>
      <c r="E256" s="10">
        <v>1</v>
      </c>
      <c r="F256" s="144">
        <v>1</v>
      </c>
      <c r="G256" s="47">
        <f t="shared" si="23"/>
        <v>381072</v>
      </c>
      <c r="H256" s="47">
        <f t="shared" si="24"/>
        <v>381072</v>
      </c>
      <c r="I256" s="59">
        <v>-6.4291675190258815E-2</v>
      </c>
      <c r="J256" s="23">
        <f t="shared" si="25"/>
        <v>9.4368911190258808E-2</v>
      </c>
      <c r="K256" s="9">
        <v>2.4825882526396358E-3</v>
      </c>
      <c r="L256" s="63">
        <f t="shared" si="26"/>
        <v>17.034460134348627</v>
      </c>
      <c r="M256" s="63">
        <f t="shared" si="27"/>
        <v>2.7594647747360364E-2</v>
      </c>
      <c r="N256" s="145"/>
      <c r="O256" s="131"/>
      <c r="P256" s="131"/>
      <c r="Q256" s="131"/>
      <c r="R256" s="131"/>
      <c r="S256" s="131"/>
      <c r="T256" s="131"/>
      <c r="U256" s="131"/>
      <c r="V256" s="131"/>
      <c r="W256" s="131"/>
    </row>
    <row r="257" spans="1:23" ht="18" customHeight="1" x14ac:dyDescent="0.35">
      <c r="A257" s="143" t="s">
        <v>44</v>
      </c>
      <c r="B257" s="143" t="s">
        <v>704</v>
      </c>
      <c r="C257" s="147">
        <v>14429</v>
      </c>
      <c r="D257" s="7">
        <v>-8.6372146999999996E-2</v>
      </c>
      <c r="E257" s="10">
        <v>1</v>
      </c>
      <c r="F257" s="144">
        <v>1</v>
      </c>
      <c r="G257" s="47">
        <f t="shared" si="23"/>
        <v>14429</v>
      </c>
      <c r="H257" s="47">
        <f t="shared" si="24"/>
        <v>14429</v>
      </c>
      <c r="I257" s="59">
        <v>-6.4291675190258815E-2</v>
      </c>
      <c r="J257" s="23">
        <f t="shared" si="25"/>
        <v>-2.2080471809741181E-2</v>
      </c>
      <c r="K257" s="9">
        <v>2.4825882526396358E-3</v>
      </c>
      <c r="L257" s="63">
        <f t="shared" si="26"/>
        <v>-10.673299444009237</v>
      </c>
      <c r="M257" s="63">
        <f t="shared" si="27"/>
        <v>-8.8854735252639636E-2</v>
      </c>
      <c r="N257" s="145"/>
      <c r="O257" s="131"/>
      <c r="P257" s="131"/>
      <c r="Q257" s="131"/>
      <c r="R257" s="131"/>
      <c r="S257" s="131"/>
      <c r="T257" s="131"/>
      <c r="U257" s="131"/>
      <c r="V257" s="131"/>
      <c r="W257" s="131"/>
    </row>
    <row r="258" spans="1:23" ht="18" customHeight="1" x14ac:dyDescent="0.35">
      <c r="A258" s="143" t="s">
        <v>44</v>
      </c>
      <c r="B258" s="143" t="s">
        <v>79</v>
      </c>
      <c r="C258" s="147">
        <v>4868</v>
      </c>
      <c r="D258" s="7">
        <v>-6.0850382000000001E-2</v>
      </c>
      <c r="E258" s="10">
        <v>1</v>
      </c>
      <c r="F258" s="144">
        <v>1</v>
      </c>
      <c r="G258" s="47">
        <f t="shared" si="23"/>
        <v>4868</v>
      </c>
      <c r="H258" s="47">
        <f t="shared" si="24"/>
        <v>4868</v>
      </c>
      <c r="I258" s="59">
        <v>-6.4291675190258815E-2</v>
      </c>
      <c r="J258" s="23">
        <f t="shared" si="25"/>
        <v>3.4412931902588137E-3</v>
      </c>
      <c r="K258" s="9">
        <v>2.4825882526396358E-3</v>
      </c>
      <c r="L258" s="63">
        <f t="shared" si="26"/>
        <v>-4.4188080982470623</v>
      </c>
      <c r="M258" s="63">
        <f t="shared" si="27"/>
        <v>-6.3332970252639634E-2</v>
      </c>
      <c r="N258" s="145"/>
      <c r="O258" s="131"/>
      <c r="P258" s="131"/>
      <c r="Q258" s="131"/>
      <c r="R258" s="131"/>
      <c r="S258" s="131"/>
      <c r="T258" s="131"/>
      <c r="U258" s="131"/>
      <c r="V258" s="131"/>
      <c r="W258" s="131"/>
    </row>
    <row r="259" spans="1:23" ht="18" customHeight="1" x14ac:dyDescent="0.35">
      <c r="A259" s="143" t="s">
        <v>44</v>
      </c>
      <c r="B259" s="143" t="s">
        <v>80</v>
      </c>
      <c r="C259" s="147">
        <v>19153</v>
      </c>
      <c r="D259" s="7">
        <v>-0.106419289</v>
      </c>
      <c r="E259" s="10">
        <v>1</v>
      </c>
      <c r="F259" s="144">
        <v>1</v>
      </c>
      <c r="G259" s="47">
        <f t="shared" si="23"/>
        <v>19153</v>
      </c>
      <c r="H259" s="47">
        <f t="shared" si="24"/>
        <v>19153</v>
      </c>
      <c r="I259" s="59">
        <v>-6.4291675190258815E-2</v>
      </c>
      <c r="J259" s="23">
        <f t="shared" si="25"/>
        <v>-4.2127613809741185E-2</v>
      </c>
      <c r="K259" s="9">
        <v>2.4825882526396358E-3</v>
      </c>
      <c r="L259" s="63">
        <f t="shared" si="26"/>
        <v>-15.071406045913919</v>
      </c>
      <c r="M259" s="63">
        <f t="shared" si="27"/>
        <v>-0.10890187725263964</v>
      </c>
      <c r="N259" s="145"/>
      <c r="O259" s="131"/>
      <c r="P259" s="131"/>
      <c r="Q259" s="131"/>
      <c r="R259" s="131"/>
      <c r="S259" s="131"/>
      <c r="T259" s="131"/>
      <c r="U259" s="131"/>
      <c r="V259" s="131"/>
      <c r="W259" s="131"/>
    </row>
    <row r="260" spans="1:23" ht="18" customHeight="1" x14ac:dyDescent="0.35">
      <c r="A260" s="143" t="s">
        <v>44</v>
      </c>
      <c r="B260" s="143" t="s">
        <v>81</v>
      </c>
      <c r="C260" s="147">
        <v>157016</v>
      </c>
      <c r="D260" s="7">
        <v>6.5787739999999999E-3</v>
      </c>
      <c r="E260" s="10">
        <v>1</v>
      </c>
      <c r="F260" s="144">
        <v>1</v>
      </c>
      <c r="G260" s="47">
        <f t="shared" si="23"/>
        <v>157016</v>
      </c>
      <c r="H260" s="47">
        <f t="shared" si="24"/>
        <v>157016</v>
      </c>
      <c r="I260" s="59">
        <v>-6.4291675190258815E-2</v>
      </c>
      <c r="J260" s="23">
        <f t="shared" si="25"/>
        <v>7.0870449190258811E-2</v>
      </c>
      <c r="K260" s="9">
        <v>2.4825882526396358E-3</v>
      </c>
      <c r="L260" s="63">
        <f t="shared" si="26"/>
        <v>1.6231236166948915</v>
      </c>
      <c r="M260" s="63">
        <f t="shared" si="27"/>
        <v>4.0961857473603642E-3</v>
      </c>
      <c r="N260" s="145"/>
      <c r="O260" s="131"/>
      <c r="P260" s="131"/>
      <c r="Q260" s="131"/>
      <c r="R260" s="131"/>
      <c r="S260" s="131"/>
      <c r="T260" s="131"/>
      <c r="U260" s="131"/>
      <c r="V260" s="131"/>
      <c r="W260" s="131"/>
    </row>
    <row r="261" spans="1:23" ht="18" customHeight="1" x14ac:dyDescent="0.35">
      <c r="A261" s="143" t="s">
        <v>44</v>
      </c>
      <c r="B261" s="143" t="s">
        <v>82</v>
      </c>
      <c r="C261" s="147">
        <v>1348</v>
      </c>
      <c r="D261" s="7">
        <v>-2.0944599000000001E-2</v>
      </c>
      <c r="E261" s="10">
        <v>1</v>
      </c>
      <c r="F261" s="144">
        <v>1</v>
      </c>
      <c r="G261" s="47">
        <f t="shared" si="23"/>
        <v>1348</v>
      </c>
      <c r="H261" s="47">
        <f t="shared" si="24"/>
        <v>1348</v>
      </c>
      <c r="I261" s="59">
        <v>-6.4291675190258815E-2</v>
      </c>
      <c r="J261" s="23">
        <f t="shared" si="25"/>
        <v>4.3347076190258814E-2</v>
      </c>
      <c r="K261" s="9">
        <v>2.4825882526396358E-3</v>
      </c>
      <c r="L261" s="63">
        <f t="shared" si="26"/>
        <v>-0.86013197956167464</v>
      </c>
      <c r="M261" s="63">
        <f t="shared" si="27"/>
        <v>-2.3427187252639637E-2</v>
      </c>
      <c r="N261" s="145"/>
      <c r="O261" s="131"/>
      <c r="P261" s="131"/>
      <c r="Q261" s="131"/>
      <c r="R261" s="131"/>
      <c r="S261" s="131"/>
      <c r="T261" s="131"/>
      <c r="U261" s="131"/>
      <c r="V261" s="131"/>
      <c r="W261" s="131"/>
    </row>
    <row r="262" spans="1:23" ht="18" customHeight="1" x14ac:dyDescent="0.35">
      <c r="A262" s="143" t="s">
        <v>44</v>
      </c>
      <c r="B262" s="143" t="s">
        <v>83</v>
      </c>
      <c r="C262" s="147">
        <v>12590</v>
      </c>
      <c r="D262" s="7">
        <v>-0.101685822</v>
      </c>
      <c r="E262" s="10">
        <v>1</v>
      </c>
      <c r="F262" s="144">
        <v>1</v>
      </c>
      <c r="G262" s="47">
        <f t="shared" ref="G262:G325" si="28">$C262*E262</f>
        <v>12590</v>
      </c>
      <c r="H262" s="47">
        <f t="shared" ref="H262:H325" si="29">$C262*F262</f>
        <v>12590</v>
      </c>
      <c r="I262" s="59">
        <v>-6.4291675190258815E-2</v>
      </c>
      <c r="J262" s="23">
        <f t="shared" ref="J262:J325" si="30">D262-I262</f>
        <v>-3.739414680974118E-2</v>
      </c>
      <c r="K262" s="9">
        <v>2.4825882526396358E-3</v>
      </c>
      <c r="L262" s="63">
        <f t="shared" ref="L262:L325" si="31">-SQRT(C262)*(K262-D262)</f>
        <v>-11.688234099920251</v>
      </c>
      <c r="M262" s="63">
        <f t="shared" ref="M262:M325" si="32">D262-K262</f>
        <v>-0.10416841025263963</v>
      </c>
      <c r="N262" s="145"/>
      <c r="O262" s="131"/>
      <c r="P262" s="131"/>
      <c r="Q262" s="131"/>
      <c r="R262" s="131"/>
      <c r="S262" s="131"/>
      <c r="T262" s="131"/>
      <c r="U262" s="131"/>
      <c r="V262" s="131"/>
      <c r="W262" s="131"/>
    </row>
    <row r="263" spans="1:23" ht="18" customHeight="1" x14ac:dyDescent="0.35">
      <c r="A263" s="143" t="s">
        <v>44</v>
      </c>
      <c r="B263" s="143" t="s">
        <v>84</v>
      </c>
      <c r="C263" s="147">
        <v>26764</v>
      </c>
      <c r="D263" s="7">
        <v>-1.5631691E-2</v>
      </c>
      <c r="E263" s="10">
        <v>1</v>
      </c>
      <c r="F263" s="144">
        <v>1</v>
      </c>
      <c r="G263" s="47">
        <f t="shared" si="28"/>
        <v>26764</v>
      </c>
      <c r="H263" s="47">
        <f t="shared" si="29"/>
        <v>26764</v>
      </c>
      <c r="I263" s="59">
        <v>-6.4291675190258815E-2</v>
      </c>
      <c r="J263" s="23">
        <f t="shared" si="30"/>
        <v>4.8659984190258812E-2</v>
      </c>
      <c r="K263" s="9">
        <v>2.4825882526396358E-3</v>
      </c>
      <c r="L263" s="63">
        <f t="shared" si="31"/>
        <v>-2.9634429382256768</v>
      </c>
      <c r="M263" s="63">
        <f t="shared" si="32"/>
        <v>-1.8114279252639635E-2</v>
      </c>
      <c r="N263" s="145"/>
      <c r="O263" s="131"/>
      <c r="P263" s="131"/>
      <c r="Q263" s="131"/>
      <c r="R263" s="131"/>
      <c r="S263" s="131"/>
      <c r="T263" s="131"/>
      <c r="U263" s="131"/>
      <c r="V263" s="131"/>
      <c r="W263" s="131"/>
    </row>
    <row r="264" spans="1:23" ht="18" customHeight="1" x14ac:dyDescent="0.35">
      <c r="A264" s="143" t="s">
        <v>44</v>
      </c>
      <c r="B264" s="143" t="s">
        <v>85</v>
      </c>
      <c r="C264" s="147">
        <v>43151</v>
      </c>
      <c r="D264" s="7">
        <v>-3.3130937999999999E-2</v>
      </c>
      <c r="E264" s="10">
        <v>1</v>
      </c>
      <c r="F264" s="144">
        <v>1</v>
      </c>
      <c r="G264" s="47">
        <f t="shared" si="28"/>
        <v>43151</v>
      </c>
      <c r="H264" s="47">
        <f t="shared" si="29"/>
        <v>43151</v>
      </c>
      <c r="I264" s="59">
        <v>-6.4291675190258815E-2</v>
      </c>
      <c r="J264" s="23">
        <f t="shared" si="30"/>
        <v>3.1160737190258816E-2</v>
      </c>
      <c r="K264" s="9">
        <v>2.4825882526396358E-3</v>
      </c>
      <c r="L264" s="63">
        <f t="shared" si="31"/>
        <v>-7.397933269056618</v>
      </c>
      <c r="M264" s="63">
        <f t="shared" si="32"/>
        <v>-3.5613526252639638E-2</v>
      </c>
      <c r="N264" s="145"/>
      <c r="O264" s="131"/>
      <c r="P264" s="131"/>
      <c r="Q264" s="131"/>
      <c r="R264" s="131"/>
      <c r="S264" s="131"/>
      <c r="T264" s="131"/>
      <c r="U264" s="131"/>
      <c r="V264" s="131"/>
      <c r="W264" s="131"/>
    </row>
    <row r="265" spans="1:23" ht="18" customHeight="1" x14ac:dyDescent="0.35">
      <c r="A265" s="143" t="s">
        <v>44</v>
      </c>
      <c r="B265" s="143" t="s">
        <v>86</v>
      </c>
      <c r="C265" s="147">
        <v>23554</v>
      </c>
      <c r="D265" s="7">
        <v>-9.0314346000000004E-2</v>
      </c>
      <c r="E265" s="10">
        <v>1</v>
      </c>
      <c r="F265" s="144">
        <v>1</v>
      </c>
      <c r="G265" s="47">
        <f t="shared" si="28"/>
        <v>23554</v>
      </c>
      <c r="H265" s="47">
        <f t="shared" si="29"/>
        <v>23554</v>
      </c>
      <c r="I265" s="59">
        <v>-6.4291675190258815E-2</v>
      </c>
      <c r="J265" s="23">
        <f t="shared" si="30"/>
        <v>-2.6022670809741189E-2</v>
      </c>
      <c r="K265" s="9">
        <v>2.4825882526396358E-3</v>
      </c>
      <c r="L265" s="63">
        <f t="shared" si="31"/>
        <v>-14.241835460766502</v>
      </c>
      <c r="M265" s="63">
        <f t="shared" si="32"/>
        <v>-9.2796934252639643E-2</v>
      </c>
      <c r="N265" s="145"/>
      <c r="O265" s="131"/>
      <c r="P265" s="131"/>
      <c r="Q265" s="131"/>
      <c r="R265" s="131"/>
      <c r="S265" s="131"/>
      <c r="T265" s="131"/>
      <c r="U265" s="131"/>
      <c r="V265" s="131"/>
      <c r="W265" s="131"/>
    </row>
    <row r="266" spans="1:23" ht="18" customHeight="1" x14ac:dyDescent="0.35">
      <c r="A266" s="143" t="s">
        <v>44</v>
      </c>
      <c r="B266" s="143" t="s">
        <v>87</v>
      </c>
      <c r="C266" s="147">
        <v>17300</v>
      </c>
      <c r="D266" s="7">
        <v>-6.1547322000000002E-2</v>
      </c>
      <c r="E266" s="10">
        <v>1</v>
      </c>
      <c r="F266" s="144">
        <v>1</v>
      </c>
      <c r="G266" s="47">
        <f t="shared" si="28"/>
        <v>17300</v>
      </c>
      <c r="H266" s="47">
        <f t="shared" si="29"/>
        <v>17300</v>
      </c>
      <c r="I266" s="59">
        <v>-6.4291675190258815E-2</v>
      </c>
      <c r="J266" s="23">
        <f t="shared" si="30"/>
        <v>2.7443531902588136E-3</v>
      </c>
      <c r="K266" s="9">
        <v>2.4825882526396358E-3</v>
      </c>
      <c r="L266" s="63">
        <f t="shared" si="31"/>
        <v>-8.4218197998073325</v>
      </c>
      <c r="M266" s="63">
        <f t="shared" si="32"/>
        <v>-6.4029910252639641E-2</v>
      </c>
      <c r="N266" s="145"/>
      <c r="O266" s="131"/>
      <c r="P266" s="131"/>
      <c r="Q266" s="131"/>
      <c r="R266" s="131"/>
      <c r="S266" s="131"/>
      <c r="T266" s="131"/>
      <c r="U266" s="131"/>
      <c r="V266" s="131"/>
      <c r="W266" s="131"/>
    </row>
    <row r="267" spans="1:23" ht="18" customHeight="1" x14ac:dyDescent="0.35">
      <c r="A267" s="143" t="s">
        <v>44</v>
      </c>
      <c r="B267" s="143" t="s">
        <v>88</v>
      </c>
      <c r="C267" s="147">
        <v>6945</v>
      </c>
      <c r="D267" s="7">
        <v>5.5160720000000003E-2</v>
      </c>
      <c r="E267" s="10">
        <v>1</v>
      </c>
      <c r="F267" s="144">
        <v>1</v>
      </c>
      <c r="G267" s="47">
        <f t="shared" si="28"/>
        <v>6945</v>
      </c>
      <c r="H267" s="47">
        <f t="shared" si="29"/>
        <v>6945</v>
      </c>
      <c r="I267" s="59">
        <v>-6.4291675190258815E-2</v>
      </c>
      <c r="J267" s="23">
        <f t="shared" si="30"/>
        <v>0.11945239519025883</v>
      </c>
      <c r="K267" s="9">
        <v>2.4825882526396358E-3</v>
      </c>
      <c r="L267" s="63">
        <f t="shared" si="31"/>
        <v>4.3900199025407876</v>
      </c>
      <c r="M267" s="63">
        <f t="shared" si="32"/>
        <v>5.2678131747360371E-2</v>
      </c>
      <c r="N267" s="145"/>
      <c r="O267" s="131"/>
      <c r="P267" s="131"/>
      <c r="Q267" s="131"/>
      <c r="R267" s="131"/>
      <c r="S267" s="131"/>
      <c r="T267" s="131"/>
      <c r="U267" s="131"/>
      <c r="V267" s="131"/>
      <c r="W267" s="131"/>
    </row>
    <row r="268" spans="1:23" ht="18" customHeight="1" x14ac:dyDescent="0.35">
      <c r="A268" s="143" t="s">
        <v>44</v>
      </c>
      <c r="B268" s="143" t="s">
        <v>89</v>
      </c>
      <c r="C268" s="147">
        <v>21040</v>
      </c>
      <c r="D268" s="7">
        <v>-5.2459364000000001E-2</v>
      </c>
      <c r="E268" s="10">
        <v>1</v>
      </c>
      <c r="F268" s="144">
        <v>1</v>
      </c>
      <c r="G268" s="47">
        <f t="shared" si="28"/>
        <v>21040</v>
      </c>
      <c r="H268" s="47">
        <f t="shared" si="29"/>
        <v>21040</v>
      </c>
      <c r="I268" s="59">
        <v>-6.4291675190258815E-2</v>
      </c>
      <c r="J268" s="23">
        <f t="shared" si="30"/>
        <v>1.1832311190258814E-2</v>
      </c>
      <c r="K268" s="9">
        <v>2.4825882526396358E-3</v>
      </c>
      <c r="L268" s="63">
        <f t="shared" si="31"/>
        <v>-7.96942439506463</v>
      </c>
      <c r="M268" s="63">
        <f t="shared" si="32"/>
        <v>-5.4941952252639634E-2</v>
      </c>
      <c r="N268" s="145"/>
      <c r="O268" s="131"/>
      <c r="P268" s="131"/>
      <c r="Q268" s="131"/>
      <c r="R268" s="131"/>
      <c r="S268" s="131"/>
      <c r="T268" s="131"/>
      <c r="U268" s="131"/>
      <c r="V268" s="131"/>
      <c r="W268" s="131"/>
    </row>
    <row r="269" spans="1:23" ht="18" customHeight="1" x14ac:dyDescent="0.35">
      <c r="A269" s="143" t="s">
        <v>44</v>
      </c>
      <c r="B269" s="143" t="s">
        <v>90</v>
      </c>
      <c r="C269" s="147">
        <v>4678</v>
      </c>
      <c r="D269" s="7">
        <v>-7.9570013999999994E-2</v>
      </c>
      <c r="E269" s="10">
        <v>1</v>
      </c>
      <c r="F269" s="144">
        <v>1</v>
      </c>
      <c r="G269" s="47">
        <f t="shared" si="28"/>
        <v>4678</v>
      </c>
      <c r="H269" s="47">
        <f t="shared" si="29"/>
        <v>4678</v>
      </c>
      <c r="I269" s="59">
        <v>-6.4291675190258815E-2</v>
      </c>
      <c r="J269" s="23">
        <f t="shared" si="30"/>
        <v>-1.5278338809741179E-2</v>
      </c>
      <c r="K269" s="9">
        <v>2.4825882526396358E-3</v>
      </c>
      <c r="L269" s="63">
        <f t="shared" si="31"/>
        <v>-5.6120620961834513</v>
      </c>
      <c r="M269" s="63">
        <f t="shared" si="32"/>
        <v>-8.2052602252639634E-2</v>
      </c>
      <c r="N269" s="145"/>
      <c r="O269" s="131"/>
      <c r="P269" s="131"/>
      <c r="Q269" s="131"/>
      <c r="R269" s="131"/>
      <c r="S269" s="131"/>
      <c r="T269" s="131"/>
      <c r="U269" s="131"/>
      <c r="V269" s="131"/>
      <c r="W269" s="131"/>
    </row>
    <row r="270" spans="1:23" ht="18" customHeight="1" x14ac:dyDescent="0.35">
      <c r="A270" s="143" t="s">
        <v>44</v>
      </c>
      <c r="B270" s="143" t="s">
        <v>91</v>
      </c>
      <c r="C270" s="147">
        <v>21602</v>
      </c>
      <c r="D270" s="7">
        <v>1.6404951000000001E-2</v>
      </c>
      <c r="E270" s="10">
        <v>1</v>
      </c>
      <c r="F270" s="144">
        <v>1</v>
      </c>
      <c r="G270" s="47">
        <f t="shared" si="28"/>
        <v>21602</v>
      </c>
      <c r="H270" s="47">
        <f t="shared" si="29"/>
        <v>21602</v>
      </c>
      <c r="I270" s="59">
        <v>-6.4291675190258815E-2</v>
      </c>
      <c r="J270" s="23">
        <f t="shared" si="30"/>
        <v>8.0696626190258816E-2</v>
      </c>
      <c r="K270" s="9">
        <v>2.4825882526396358E-3</v>
      </c>
      <c r="L270" s="63">
        <f t="shared" si="31"/>
        <v>2.0462558121850827</v>
      </c>
      <c r="M270" s="63">
        <f t="shared" si="32"/>
        <v>1.3922362747360365E-2</v>
      </c>
      <c r="N270" s="145"/>
      <c r="O270" s="131"/>
      <c r="P270" s="131"/>
      <c r="Q270" s="131"/>
      <c r="R270" s="131"/>
      <c r="S270" s="131"/>
      <c r="T270" s="131"/>
      <c r="U270" s="131"/>
      <c r="V270" s="131"/>
      <c r="W270" s="131"/>
    </row>
    <row r="271" spans="1:23" ht="18" customHeight="1" x14ac:dyDescent="0.35">
      <c r="A271" s="143" t="s">
        <v>44</v>
      </c>
      <c r="B271" s="143" t="s">
        <v>92</v>
      </c>
      <c r="C271" s="147">
        <v>9996</v>
      </c>
      <c r="D271" s="7">
        <v>-6.1516224000000001E-2</v>
      </c>
      <c r="E271" s="10">
        <v>1</v>
      </c>
      <c r="F271" s="144">
        <v>1</v>
      </c>
      <c r="G271" s="47">
        <f t="shared" si="28"/>
        <v>9996</v>
      </c>
      <c r="H271" s="47">
        <f t="shared" si="29"/>
        <v>9996</v>
      </c>
      <c r="I271" s="59">
        <v>-6.4291675190258815E-2</v>
      </c>
      <c r="J271" s="23">
        <f t="shared" si="30"/>
        <v>2.7754511902588139E-3</v>
      </c>
      <c r="K271" s="9">
        <v>2.4825882526396358E-3</v>
      </c>
      <c r="L271" s="63">
        <f t="shared" si="31"/>
        <v>-6.3986011209956803</v>
      </c>
      <c r="M271" s="63">
        <f t="shared" si="32"/>
        <v>-6.3998812252639634E-2</v>
      </c>
      <c r="N271" s="145"/>
      <c r="O271" s="131"/>
      <c r="P271" s="131"/>
      <c r="Q271" s="131"/>
      <c r="R271" s="131"/>
      <c r="S271" s="131"/>
      <c r="T271" s="131"/>
      <c r="U271" s="131"/>
      <c r="V271" s="131"/>
      <c r="W271" s="131"/>
    </row>
    <row r="272" spans="1:23" ht="18" customHeight="1" x14ac:dyDescent="0.35">
      <c r="A272" s="143" t="s">
        <v>44</v>
      </c>
      <c r="B272" s="143" t="s">
        <v>93</v>
      </c>
      <c r="C272" s="147">
        <v>157378</v>
      </c>
      <c r="D272" s="7">
        <v>-6.7124558000000001E-2</v>
      </c>
      <c r="E272" s="10">
        <v>1</v>
      </c>
      <c r="F272" s="144">
        <v>1</v>
      </c>
      <c r="G272" s="47">
        <f t="shared" si="28"/>
        <v>157378</v>
      </c>
      <c r="H272" s="47">
        <f t="shared" si="29"/>
        <v>157378</v>
      </c>
      <c r="I272" s="59">
        <v>-6.4291675190258815E-2</v>
      </c>
      <c r="J272" s="23">
        <f t="shared" si="30"/>
        <v>-2.8328828097411857E-3</v>
      </c>
      <c r="K272" s="9">
        <v>2.4825882526396358E-3</v>
      </c>
      <c r="L272" s="63">
        <f t="shared" si="31"/>
        <v>-27.613778691071534</v>
      </c>
      <c r="M272" s="63">
        <f t="shared" si="32"/>
        <v>-6.960714625263964E-2</v>
      </c>
      <c r="N272" s="145"/>
      <c r="O272" s="131"/>
      <c r="P272" s="131"/>
      <c r="Q272" s="131"/>
      <c r="R272" s="131"/>
      <c r="S272" s="131"/>
      <c r="T272" s="131"/>
      <c r="U272" s="131"/>
      <c r="V272" s="131"/>
      <c r="W272" s="131"/>
    </row>
    <row r="273" spans="1:23" ht="18" customHeight="1" x14ac:dyDescent="0.35">
      <c r="A273" s="143" t="s">
        <v>44</v>
      </c>
      <c r="B273" s="143" t="s">
        <v>705</v>
      </c>
      <c r="C273" s="147">
        <v>6714</v>
      </c>
      <c r="D273" s="7">
        <v>-5.6950196000000002E-2</v>
      </c>
      <c r="E273" s="10">
        <v>1</v>
      </c>
      <c r="F273" s="144">
        <v>1</v>
      </c>
      <c r="G273" s="47">
        <f t="shared" si="28"/>
        <v>6714</v>
      </c>
      <c r="H273" s="47">
        <f t="shared" si="29"/>
        <v>6714</v>
      </c>
      <c r="I273" s="59">
        <v>-6.4291675190258815E-2</v>
      </c>
      <c r="J273" s="23">
        <f t="shared" si="30"/>
        <v>7.3414791902588136E-3</v>
      </c>
      <c r="K273" s="9">
        <v>2.4825882526396358E-3</v>
      </c>
      <c r="L273" s="63">
        <f t="shared" si="31"/>
        <v>-4.8698630100605209</v>
      </c>
      <c r="M273" s="63">
        <f t="shared" si="32"/>
        <v>-5.9432784252639634E-2</v>
      </c>
      <c r="N273" s="145"/>
      <c r="O273" s="131"/>
      <c r="P273" s="131"/>
      <c r="Q273" s="131"/>
      <c r="R273" s="131"/>
      <c r="S273" s="131"/>
      <c r="T273" s="131"/>
      <c r="U273" s="131"/>
      <c r="V273" s="131"/>
      <c r="W273" s="131"/>
    </row>
    <row r="274" spans="1:23" ht="18" customHeight="1" x14ac:dyDescent="0.35">
      <c r="A274" s="143" t="s">
        <v>44</v>
      </c>
      <c r="B274" s="143" t="s">
        <v>706</v>
      </c>
      <c r="C274" s="147">
        <v>11533</v>
      </c>
      <c r="D274" s="7">
        <v>-4.9826307E-2</v>
      </c>
      <c r="E274" s="10">
        <v>1</v>
      </c>
      <c r="F274" s="144">
        <v>1</v>
      </c>
      <c r="G274" s="47">
        <f t="shared" si="28"/>
        <v>11533</v>
      </c>
      <c r="H274" s="47">
        <f t="shared" si="29"/>
        <v>11533</v>
      </c>
      <c r="I274" s="59">
        <v>-6.4291675190258815E-2</v>
      </c>
      <c r="J274" s="23">
        <f t="shared" si="30"/>
        <v>1.4465368190258815E-2</v>
      </c>
      <c r="K274" s="9">
        <v>2.4825882526396358E-3</v>
      </c>
      <c r="L274" s="63">
        <f t="shared" si="31"/>
        <v>-5.6175467320341799</v>
      </c>
      <c r="M274" s="63">
        <f t="shared" si="32"/>
        <v>-5.2308895252639639E-2</v>
      </c>
      <c r="N274" s="145"/>
      <c r="O274" s="131"/>
      <c r="P274" s="131"/>
      <c r="Q274" s="131"/>
      <c r="R274" s="131"/>
      <c r="S274" s="131"/>
      <c r="T274" s="131"/>
      <c r="U274" s="131"/>
      <c r="V274" s="131"/>
      <c r="W274" s="131"/>
    </row>
    <row r="275" spans="1:23" ht="18" customHeight="1" x14ac:dyDescent="0.35">
      <c r="A275" s="143" t="s">
        <v>44</v>
      </c>
      <c r="B275" s="143" t="s">
        <v>94</v>
      </c>
      <c r="C275" s="147">
        <v>29502</v>
      </c>
      <c r="D275" s="7">
        <v>4.6627530000000004E-3</v>
      </c>
      <c r="E275" s="10">
        <v>1</v>
      </c>
      <c r="F275" s="144">
        <v>1</v>
      </c>
      <c r="G275" s="47">
        <f t="shared" si="28"/>
        <v>29502</v>
      </c>
      <c r="H275" s="47">
        <f t="shared" si="29"/>
        <v>29502</v>
      </c>
      <c r="I275" s="59">
        <v>-6.4291675190258815E-2</v>
      </c>
      <c r="J275" s="23">
        <f t="shared" si="30"/>
        <v>6.8954428190258821E-2</v>
      </c>
      <c r="K275" s="9">
        <v>2.4825882526396358E-3</v>
      </c>
      <c r="L275" s="63">
        <f t="shared" si="31"/>
        <v>0.37446828549667766</v>
      </c>
      <c r="M275" s="63">
        <f t="shared" si="32"/>
        <v>2.1801647473603646E-3</v>
      </c>
      <c r="N275" s="145"/>
      <c r="O275" s="131"/>
      <c r="P275" s="131"/>
      <c r="Q275" s="131"/>
      <c r="R275" s="131"/>
      <c r="S275" s="131"/>
      <c r="T275" s="131"/>
      <c r="U275" s="131"/>
      <c r="V275" s="131"/>
      <c r="W275" s="131"/>
    </row>
    <row r="276" spans="1:23" ht="18" customHeight="1" x14ac:dyDescent="0.35">
      <c r="A276" s="143" t="s">
        <v>44</v>
      </c>
      <c r="B276" s="143" t="s">
        <v>95</v>
      </c>
      <c r="C276" s="147">
        <v>5980</v>
      </c>
      <c r="D276" s="7">
        <v>-7.3372024999999993E-2</v>
      </c>
      <c r="E276" s="10">
        <v>1</v>
      </c>
      <c r="F276" s="144">
        <v>1</v>
      </c>
      <c r="G276" s="47">
        <f t="shared" si="28"/>
        <v>5980</v>
      </c>
      <c r="H276" s="47">
        <f t="shared" si="29"/>
        <v>5980</v>
      </c>
      <c r="I276" s="59">
        <v>-6.4291675190258815E-2</v>
      </c>
      <c r="J276" s="23">
        <f t="shared" si="30"/>
        <v>-9.0803498097411783E-3</v>
      </c>
      <c r="K276" s="9">
        <v>2.4825882526396358E-3</v>
      </c>
      <c r="L276" s="63">
        <f t="shared" si="31"/>
        <v>-5.8658721144609896</v>
      </c>
      <c r="M276" s="63">
        <f t="shared" si="32"/>
        <v>-7.5854613252639633E-2</v>
      </c>
      <c r="N276" s="145"/>
      <c r="O276" s="131"/>
      <c r="P276" s="131"/>
      <c r="Q276" s="131"/>
      <c r="R276" s="131"/>
      <c r="S276" s="131"/>
      <c r="T276" s="131"/>
      <c r="U276" s="131"/>
      <c r="V276" s="131"/>
      <c r="W276" s="131"/>
    </row>
    <row r="277" spans="1:23" ht="18" customHeight="1" x14ac:dyDescent="0.35">
      <c r="A277" s="143" t="s">
        <v>44</v>
      </c>
      <c r="B277" s="143" t="s">
        <v>96</v>
      </c>
      <c r="C277" s="147">
        <v>1026</v>
      </c>
      <c r="D277" s="7">
        <v>8.0958628000000005E-2</v>
      </c>
      <c r="E277" s="10">
        <v>1</v>
      </c>
      <c r="F277" s="144">
        <v>1</v>
      </c>
      <c r="G277" s="47">
        <f t="shared" si="28"/>
        <v>1026</v>
      </c>
      <c r="H277" s="47">
        <f t="shared" si="29"/>
        <v>1026</v>
      </c>
      <c r="I277" s="59">
        <v>-6.4291675190258815E-2</v>
      </c>
      <c r="J277" s="23">
        <f t="shared" si="30"/>
        <v>0.14525030319025883</v>
      </c>
      <c r="K277" s="9">
        <v>2.4825882526396358E-3</v>
      </c>
      <c r="L277" s="63">
        <f t="shared" si="31"/>
        <v>2.5136844518762582</v>
      </c>
      <c r="M277" s="63">
        <f t="shared" si="32"/>
        <v>7.8476039747360365E-2</v>
      </c>
      <c r="N277" s="145"/>
      <c r="O277" s="131"/>
      <c r="P277" s="131"/>
      <c r="Q277" s="131"/>
      <c r="R277" s="131"/>
      <c r="S277" s="131"/>
      <c r="T277" s="131"/>
      <c r="U277" s="131"/>
      <c r="V277" s="131"/>
      <c r="W277" s="131"/>
    </row>
    <row r="278" spans="1:23" ht="18" customHeight="1" x14ac:dyDescent="0.35">
      <c r="A278" s="143" t="s">
        <v>44</v>
      </c>
      <c r="B278" s="143" t="s">
        <v>97</v>
      </c>
      <c r="C278" s="147">
        <v>9342</v>
      </c>
      <c r="D278" s="7">
        <v>-6.6170919999999998E-3</v>
      </c>
      <c r="E278" s="10">
        <v>1</v>
      </c>
      <c r="F278" s="144">
        <v>1</v>
      </c>
      <c r="G278" s="47">
        <f t="shared" si="28"/>
        <v>9342</v>
      </c>
      <c r="H278" s="47">
        <f t="shared" si="29"/>
        <v>9342</v>
      </c>
      <c r="I278" s="59">
        <v>-6.4291675190258815E-2</v>
      </c>
      <c r="J278" s="23">
        <f t="shared" si="30"/>
        <v>5.7674583190258817E-2</v>
      </c>
      <c r="K278" s="9">
        <v>2.4825882526396358E-3</v>
      </c>
      <c r="L278" s="63">
        <f t="shared" si="31"/>
        <v>-0.87952069680139611</v>
      </c>
      <c r="M278" s="63">
        <f t="shared" si="32"/>
        <v>-9.0996802526396355E-3</v>
      </c>
      <c r="N278" s="145"/>
      <c r="O278" s="131"/>
      <c r="P278" s="131"/>
      <c r="Q278" s="131"/>
      <c r="R278" s="131"/>
      <c r="S278" s="131"/>
      <c r="T278" s="131"/>
      <c r="U278" s="131"/>
      <c r="V278" s="131"/>
      <c r="W278" s="131"/>
    </row>
    <row r="279" spans="1:23" ht="18" customHeight="1" x14ac:dyDescent="0.35">
      <c r="A279" s="143" t="s">
        <v>44</v>
      </c>
      <c r="B279" s="143" t="s">
        <v>98</v>
      </c>
      <c r="C279" s="147">
        <v>2747</v>
      </c>
      <c r="D279" s="7">
        <v>-0.14153384799999999</v>
      </c>
      <c r="E279" s="10">
        <v>1</v>
      </c>
      <c r="F279" s="144">
        <v>1</v>
      </c>
      <c r="G279" s="47">
        <f t="shared" si="28"/>
        <v>2747</v>
      </c>
      <c r="H279" s="47">
        <f t="shared" si="29"/>
        <v>2747</v>
      </c>
      <c r="I279" s="59">
        <v>-6.4291675190258815E-2</v>
      </c>
      <c r="J279" s="23">
        <f t="shared" si="30"/>
        <v>-7.7242172809741175E-2</v>
      </c>
      <c r="K279" s="9">
        <v>2.4825882526396358E-3</v>
      </c>
      <c r="L279" s="63">
        <f t="shared" si="31"/>
        <v>-7.5481650785652175</v>
      </c>
      <c r="M279" s="63">
        <f t="shared" si="32"/>
        <v>-0.14401643625263963</v>
      </c>
      <c r="N279" s="145"/>
      <c r="O279" s="131"/>
      <c r="P279" s="131"/>
      <c r="Q279" s="131"/>
      <c r="R279" s="131"/>
      <c r="S279" s="131"/>
      <c r="T279" s="131"/>
      <c r="U279" s="131"/>
      <c r="V279" s="131"/>
      <c r="W279" s="131"/>
    </row>
    <row r="280" spans="1:23" ht="18" customHeight="1" x14ac:dyDescent="0.35">
      <c r="A280" s="143" t="s">
        <v>44</v>
      </c>
      <c r="B280" s="143" t="s">
        <v>99</v>
      </c>
      <c r="C280" s="147">
        <v>32638</v>
      </c>
      <c r="D280" s="7">
        <v>3.6075467E-2</v>
      </c>
      <c r="E280" s="10">
        <v>1</v>
      </c>
      <c r="F280" s="144">
        <v>1</v>
      </c>
      <c r="G280" s="47">
        <f t="shared" si="28"/>
        <v>32638</v>
      </c>
      <c r="H280" s="47">
        <f t="shared" si="29"/>
        <v>32638</v>
      </c>
      <c r="I280" s="59">
        <v>-6.4291675190258815E-2</v>
      </c>
      <c r="J280" s="23">
        <f t="shared" si="30"/>
        <v>0.10036714219025882</v>
      </c>
      <c r="K280" s="9">
        <v>2.4825882526396358E-3</v>
      </c>
      <c r="L280" s="63">
        <f t="shared" si="31"/>
        <v>6.0688861646707961</v>
      </c>
      <c r="M280" s="63">
        <f t="shared" si="32"/>
        <v>3.3592878747360361E-2</v>
      </c>
      <c r="N280" s="145"/>
      <c r="O280" s="131"/>
      <c r="P280" s="131"/>
      <c r="Q280" s="131"/>
      <c r="R280" s="131"/>
      <c r="S280" s="131"/>
      <c r="T280" s="131"/>
      <c r="U280" s="131"/>
      <c r="V280" s="131"/>
      <c r="W280" s="131"/>
    </row>
    <row r="281" spans="1:23" ht="18" customHeight="1" x14ac:dyDescent="0.35">
      <c r="A281" s="143" t="s">
        <v>44</v>
      </c>
      <c r="B281" s="143" t="s">
        <v>100</v>
      </c>
      <c r="C281" s="147">
        <v>29178</v>
      </c>
      <c r="D281" s="7">
        <v>-3.6994386999999997E-2</v>
      </c>
      <c r="E281" s="10">
        <v>1</v>
      </c>
      <c r="F281" s="144">
        <v>1</v>
      </c>
      <c r="G281" s="47">
        <f t="shared" si="28"/>
        <v>29178</v>
      </c>
      <c r="H281" s="47">
        <f t="shared" si="29"/>
        <v>29178</v>
      </c>
      <c r="I281" s="59">
        <v>-6.4291675190258815E-2</v>
      </c>
      <c r="J281" s="23">
        <f t="shared" si="30"/>
        <v>2.7297288190258819E-2</v>
      </c>
      <c r="K281" s="9">
        <v>2.4825882526396358E-3</v>
      </c>
      <c r="L281" s="63">
        <f t="shared" si="31"/>
        <v>-6.7432867726499284</v>
      </c>
      <c r="M281" s="63">
        <f t="shared" si="32"/>
        <v>-3.9476975252639629E-2</v>
      </c>
      <c r="N281" s="145"/>
      <c r="O281" s="131"/>
      <c r="P281" s="131"/>
      <c r="Q281" s="131"/>
      <c r="R281" s="131"/>
      <c r="S281" s="131"/>
      <c r="T281" s="131"/>
      <c r="U281" s="131"/>
      <c r="V281" s="131"/>
      <c r="W281" s="131"/>
    </row>
    <row r="282" spans="1:23" ht="18" customHeight="1" x14ac:dyDescent="0.35">
      <c r="A282" s="143" t="s">
        <v>44</v>
      </c>
      <c r="B282" s="143" t="s">
        <v>101</v>
      </c>
      <c r="C282" s="147">
        <v>5442</v>
      </c>
      <c r="D282" s="7">
        <v>-8.8984684999999994E-2</v>
      </c>
      <c r="E282" s="10">
        <v>1</v>
      </c>
      <c r="F282" s="144">
        <v>1</v>
      </c>
      <c r="G282" s="47">
        <f t="shared" si="28"/>
        <v>5442</v>
      </c>
      <c r="H282" s="47">
        <f t="shared" si="29"/>
        <v>5442</v>
      </c>
      <c r="I282" s="59">
        <v>-6.4291675190258815E-2</v>
      </c>
      <c r="J282" s="23">
        <f t="shared" si="30"/>
        <v>-2.4693009809741179E-2</v>
      </c>
      <c r="K282" s="9">
        <v>2.4825882526396358E-3</v>
      </c>
      <c r="L282" s="63">
        <f t="shared" si="31"/>
        <v>-6.7475327505005795</v>
      </c>
      <c r="M282" s="63">
        <f t="shared" si="32"/>
        <v>-9.1467273252639633E-2</v>
      </c>
      <c r="N282" s="145"/>
      <c r="O282" s="131"/>
      <c r="P282" s="131"/>
      <c r="Q282" s="131"/>
      <c r="R282" s="131"/>
      <c r="S282" s="131"/>
      <c r="T282" s="131"/>
      <c r="U282" s="131"/>
      <c r="V282" s="131"/>
      <c r="W282" s="131"/>
    </row>
    <row r="283" spans="1:23" ht="18" customHeight="1" x14ac:dyDescent="0.35">
      <c r="A283" s="143" t="s">
        <v>44</v>
      </c>
      <c r="B283" s="143" t="s">
        <v>102</v>
      </c>
      <c r="C283" s="147">
        <v>266023</v>
      </c>
      <c r="D283" s="7">
        <v>-4.8265528000000002E-2</v>
      </c>
      <c r="E283" s="10">
        <v>1</v>
      </c>
      <c r="F283" s="144">
        <v>1</v>
      </c>
      <c r="G283" s="47">
        <f t="shared" si="28"/>
        <v>266023</v>
      </c>
      <c r="H283" s="47">
        <f t="shared" si="29"/>
        <v>266023</v>
      </c>
      <c r="I283" s="59">
        <v>-6.4291675190258815E-2</v>
      </c>
      <c r="J283" s="23">
        <f t="shared" si="30"/>
        <v>1.6026147190258813E-2</v>
      </c>
      <c r="K283" s="9">
        <v>2.4825882526396358E-3</v>
      </c>
      <c r="L283" s="63">
        <f t="shared" si="31"/>
        <v>-26.174567812838731</v>
      </c>
      <c r="M283" s="63">
        <f t="shared" si="32"/>
        <v>-5.0748116252639641E-2</v>
      </c>
      <c r="N283" s="145"/>
      <c r="O283" s="131"/>
      <c r="P283" s="131"/>
      <c r="Q283" s="131"/>
      <c r="R283" s="131"/>
      <c r="S283" s="131"/>
      <c r="T283" s="131"/>
      <c r="U283" s="131"/>
      <c r="V283" s="131"/>
      <c r="W283" s="131"/>
    </row>
    <row r="284" spans="1:23" ht="18" customHeight="1" x14ac:dyDescent="0.35">
      <c r="A284" s="143" t="s">
        <v>44</v>
      </c>
      <c r="B284" s="143" t="s">
        <v>103</v>
      </c>
      <c r="C284" s="147">
        <v>9295</v>
      </c>
      <c r="D284" s="7">
        <v>-9.3224598000000006E-2</v>
      </c>
      <c r="E284" s="10">
        <v>1</v>
      </c>
      <c r="F284" s="144">
        <v>1</v>
      </c>
      <c r="G284" s="47">
        <f t="shared" si="28"/>
        <v>9295</v>
      </c>
      <c r="H284" s="47">
        <f t="shared" si="29"/>
        <v>9295</v>
      </c>
      <c r="I284" s="59">
        <v>-6.4291675190258815E-2</v>
      </c>
      <c r="J284" s="23">
        <f t="shared" si="30"/>
        <v>-2.8932922809741191E-2</v>
      </c>
      <c r="K284" s="9">
        <v>2.4825882526396358E-3</v>
      </c>
      <c r="L284" s="63">
        <f t="shared" si="31"/>
        <v>-9.2271853685831164</v>
      </c>
      <c r="M284" s="63">
        <f t="shared" si="32"/>
        <v>-9.5707186252639645E-2</v>
      </c>
      <c r="N284" s="145"/>
      <c r="O284" s="131"/>
      <c r="P284" s="131"/>
      <c r="Q284" s="131"/>
      <c r="R284" s="131"/>
      <c r="S284" s="131"/>
      <c r="T284" s="131"/>
      <c r="U284" s="131"/>
      <c r="V284" s="131"/>
      <c r="W284" s="131"/>
    </row>
    <row r="285" spans="1:23" ht="18" customHeight="1" x14ac:dyDescent="0.35">
      <c r="A285" s="143" t="s">
        <v>707</v>
      </c>
      <c r="B285" s="143" t="s">
        <v>479</v>
      </c>
      <c r="C285" s="147">
        <v>874709</v>
      </c>
      <c r="D285" s="7">
        <v>4.6446845E-2</v>
      </c>
      <c r="E285" s="10">
        <v>1</v>
      </c>
      <c r="F285" s="144">
        <v>0</v>
      </c>
      <c r="G285" s="47">
        <f t="shared" si="28"/>
        <v>874709</v>
      </c>
      <c r="H285" s="47">
        <f t="shared" si="29"/>
        <v>0</v>
      </c>
      <c r="I285" s="59">
        <v>-8.9788414520267451E-2</v>
      </c>
      <c r="J285" s="23">
        <f t="shared" si="30"/>
        <v>0.13623525952026744</v>
      </c>
      <c r="K285" s="9">
        <v>-1.7165993179862959E-2</v>
      </c>
      <c r="L285" s="63">
        <f t="shared" si="31"/>
        <v>59.494465919272649</v>
      </c>
      <c r="M285" s="63">
        <f t="shared" si="32"/>
        <v>6.3612838179862963E-2</v>
      </c>
      <c r="N285" s="145"/>
      <c r="O285" s="131"/>
      <c r="P285" s="131"/>
      <c r="Q285" s="131"/>
      <c r="R285" s="131"/>
      <c r="S285" s="131"/>
      <c r="T285" s="131"/>
      <c r="U285" s="131"/>
      <c r="V285" s="131"/>
      <c r="W285" s="131"/>
    </row>
    <row r="286" spans="1:23" ht="18" customHeight="1" x14ac:dyDescent="0.35">
      <c r="A286" s="143" t="s">
        <v>707</v>
      </c>
      <c r="B286" s="143" t="s">
        <v>615</v>
      </c>
      <c r="C286" s="147">
        <v>849409</v>
      </c>
      <c r="D286" s="7">
        <v>-1.8652687000000001E-2</v>
      </c>
      <c r="E286" s="10">
        <v>1</v>
      </c>
      <c r="F286" s="144">
        <v>0</v>
      </c>
      <c r="G286" s="47">
        <f t="shared" si="28"/>
        <v>849409</v>
      </c>
      <c r="H286" s="47">
        <f t="shared" si="29"/>
        <v>0</v>
      </c>
      <c r="I286" s="59">
        <v>-8.9788414520267451E-2</v>
      </c>
      <c r="J286" s="23">
        <f t="shared" si="30"/>
        <v>7.113572752026745E-2</v>
      </c>
      <c r="K286" s="9">
        <v>-1.7165993179862959E-2</v>
      </c>
      <c r="L286" s="63">
        <f t="shared" si="31"/>
        <v>-1.3701873867564081</v>
      </c>
      <c r="M286" s="63">
        <f t="shared" si="32"/>
        <v>-1.4866938201370423E-3</v>
      </c>
      <c r="N286" s="145"/>
      <c r="O286" s="131"/>
      <c r="P286" s="131"/>
      <c r="Q286" s="131"/>
      <c r="R286" s="131"/>
      <c r="S286" s="131"/>
      <c r="T286" s="131"/>
      <c r="U286" s="131"/>
      <c r="V286" s="131"/>
      <c r="W286" s="131"/>
    </row>
    <row r="287" spans="1:23" ht="18" customHeight="1" x14ac:dyDescent="0.35">
      <c r="A287" s="143" t="s">
        <v>707</v>
      </c>
      <c r="B287" s="143" t="s">
        <v>708</v>
      </c>
      <c r="C287" s="147">
        <v>202978</v>
      </c>
      <c r="D287" s="7">
        <v>-5.0705010000000002E-2</v>
      </c>
      <c r="E287" s="10">
        <v>1</v>
      </c>
      <c r="F287" s="144">
        <v>0</v>
      </c>
      <c r="G287" s="47">
        <f t="shared" si="28"/>
        <v>202978</v>
      </c>
      <c r="H287" s="47">
        <f t="shared" si="29"/>
        <v>0</v>
      </c>
      <c r="I287" s="59">
        <v>-8.9788414520267451E-2</v>
      </c>
      <c r="J287" s="23">
        <f t="shared" si="30"/>
        <v>3.9083404520267449E-2</v>
      </c>
      <c r="K287" s="9">
        <v>-1.7165993179862959E-2</v>
      </c>
      <c r="L287" s="63">
        <f t="shared" si="31"/>
        <v>-15.110360014102501</v>
      </c>
      <c r="M287" s="63">
        <f t="shared" si="32"/>
        <v>-3.3539016820137046E-2</v>
      </c>
      <c r="N287" s="145"/>
      <c r="O287" s="131"/>
      <c r="P287" s="131"/>
      <c r="Q287" s="131"/>
      <c r="R287" s="131"/>
      <c r="S287" s="131"/>
      <c r="T287" s="131"/>
      <c r="U287" s="131"/>
      <c r="V287" s="131"/>
      <c r="W287" s="131"/>
    </row>
    <row r="288" spans="1:23" ht="18" customHeight="1" x14ac:dyDescent="0.35">
      <c r="A288" s="143" t="s">
        <v>707</v>
      </c>
      <c r="B288" s="143" t="s">
        <v>365</v>
      </c>
      <c r="C288" s="147">
        <v>183386</v>
      </c>
      <c r="D288" s="7">
        <v>-3.3815889000000002E-2</v>
      </c>
      <c r="E288" s="10">
        <v>1</v>
      </c>
      <c r="F288" s="144">
        <v>0</v>
      </c>
      <c r="G288" s="47">
        <f t="shared" si="28"/>
        <v>183386</v>
      </c>
      <c r="H288" s="47">
        <f t="shared" si="29"/>
        <v>0</v>
      </c>
      <c r="I288" s="59">
        <v>-8.9788414520267451E-2</v>
      </c>
      <c r="J288" s="23">
        <f t="shared" si="30"/>
        <v>5.5972525520267449E-2</v>
      </c>
      <c r="K288" s="9">
        <v>-1.7165993179862959E-2</v>
      </c>
      <c r="L288" s="63">
        <f t="shared" si="31"/>
        <v>-7.1300833926551217</v>
      </c>
      <c r="M288" s="63">
        <f t="shared" si="32"/>
        <v>-1.6649895820137043E-2</v>
      </c>
      <c r="N288" s="145"/>
      <c r="O288" s="131"/>
      <c r="P288" s="131"/>
      <c r="Q288" s="131"/>
      <c r="R288" s="131"/>
      <c r="S288" s="131"/>
      <c r="T288" s="131"/>
      <c r="U288" s="131"/>
      <c r="V288" s="131"/>
      <c r="W288" s="131"/>
    </row>
    <row r="289" spans="1:23" ht="18" customHeight="1" x14ac:dyDescent="0.35">
      <c r="A289" s="143" t="s">
        <v>707</v>
      </c>
      <c r="B289" s="143" t="s">
        <v>518</v>
      </c>
      <c r="C289" s="147">
        <v>789806</v>
      </c>
      <c r="D289" s="7">
        <v>-2.8931607000000002E-2</v>
      </c>
      <c r="E289" s="10">
        <v>1</v>
      </c>
      <c r="F289" s="144">
        <v>0</v>
      </c>
      <c r="G289" s="47">
        <f t="shared" si="28"/>
        <v>789806</v>
      </c>
      <c r="H289" s="47">
        <f t="shared" si="29"/>
        <v>0</v>
      </c>
      <c r="I289" s="59">
        <v>-8.9788414520267451E-2</v>
      </c>
      <c r="J289" s="23">
        <f t="shared" si="30"/>
        <v>6.0856807520267453E-2</v>
      </c>
      <c r="K289" s="9">
        <v>-1.7165993179862959E-2</v>
      </c>
      <c r="L289" s="63">
        <f t="shared" si="31"/>
        <v>-10.456222205478051</v>
      </c>
      <c r="M289" s="63">
        <f t="shared" si="32"/>
        <v>-1.1765613820137043E-2</v>
      </c>
      <c r="N289" s="145"/>
      <c r="O289" s="131"/>
      <c r="P289" s="131"/>
      <c r="Q289" s="131"/>
      <c r="R289" s="131"/>
      <c r="S289" s="131"/>
      <c r="T289" s="131"/>
      <c r="U289" s="131"/>
      <c r="V289" s="131"/>
      <c r="W289" s="131"/>
    </row>
    <row r="290" spans="1:23" ht="18" customHeight="1" x14ac:dyDescent="0.35">
      <c r="A290" s="143" t="s">
        <v>707</v>
      </c>
      <c r="B290" s="143" t="s">
        <v>618</v>
      </c>
      <c r="C290" s="147">
        <v>259774</v>
      </c>
      <c r="D290" s="7">
        <v>-2.4848698999999998E-2</v>
      </c>
      <c r="E290" s="10">
        <v>1</v>
      </c>
      <c r="F290" s="144">
        <v>0</v>
      </c>
      <c r="G290" s="47">
        <f t="shared" si="28"/>
        <v>259774</v>
      </c>
      <c r="H290" s="47">
        <f t="shared" si="29"/>
        <v>0</v>
      </c>
      <c r="I290" s="59">
        <v>-8.9788414520267451E-2</v>
      </c>
      <c r="J290" s="23">
        <f t="shared" si="30"/>
        <v>6.4939715520267449E-2</v>
      </c>
      <c r="K290" s="9">
        <v>-1.7165993179862959E-2</v>
      </c>
      <c r="L290" s="63">
        <f t="shared" si="31"/>
        <v>-3.9157237453565488</v>
      </c>
      <c r="M290" s="63">
        <f t="shared" si="32"/>
        <v>-7.6827058201370396E-3</v>
      </c>
      <c r="N290" s="145"/>
      <c r="O290" s="131"/>
      <c r="P290" s="131"/>
      <c r="Q290" s="131"/>
      <c r="R290" s="131"/>
      <c r="S290" s="131"/>
      <c r="T290" s="131"/>
      <c r="U290" s="131"/>
      <c r="V290" s="131"/>
      <c r="W290" s="131"/>
    </row>
    <row r="291" spans="1:23" ht="18" customHeight="1" x14ac:dyDescent="0.35">
      <c r="A291" s="143" t="s">
        <v>707</v>
      </c>
      <c r="B291" s="143" t="s">
        <v>709</v>
      </c>
      <c r="C291" s="147">
        <v>153056</v>
      </c>
      <c r="D291" s="7">
        <v>-4.7523457999999998E-2</v>
      </c>
      <c r="E291" s="10">
        <v>1</v>
      </c>
      <c r="F291" s="144">
        <v>0</v>
      </c>
      <c r="G291" s="47">
        <f t="shared" si="28"/>
        <v>153056</v>
      </c>
      <c r="H291" s="47">
        <f t="shared" si="29"/>
        <v>0</v>
      </c>
      <c r="I291" s="59">
        <v>-8.9788414520267451E-2</v>
      </c>
      <c r="J291" s="23">
        <f t="shared" si="30"/>
        <v>4.2264956520267453E-2</v>
      </c>
      <c r="K291" s="9">
        <v>-1.7165993179862959E-2</v>
      </c>
      <c r="L291" s="63">
        <f t="shared" si="31"/>
        <v>-11.876560351984635</v>
      </c>
      <c r="M291" s="63">
        <f t="shared" si="32"/>
        <v>-3.0357464820137039E-2</v>
      </c>
      <c r="N291" s="145"/>
      <c r="O291" s="131"/>
      <c r="P291" s="131"/>
      <c r="Q291" s="131"/>
      <c r="R291" s="131"/>
      <c r="S291" s="131"/>
      <c r="T291" s="131"/>
      <c r="U291" s="131"/>
      <c r="V291" s="131"/>
      <c r="W291" s="131"/>
    </row>
    <row r="292" spans="1:23" ht="18" customHeight="1" x14ac:dyDescent="0.35">
      <c r="A292" s="143" t="s">
        <v>707</v>
      </c>
      <c r="B292" s="143" t="s">
        <v>710</v>
      </c>
      <c r="C292" s="147">
        <v>111185</v>
      </c>
      <c r="D292" s="7">
        <v>-0.138601055</v>
      </c>
      <c r="E292" s="10">
        <v>1</v>
      </c>
      <c r="F292" s="144">
        <v>0</v>
      </c>
      <c r="G292" s="47">
        <f t="shared" si="28"/>
        <v>111185</v>
      </c>
      <c r="H292" s="47">
        <f t="shared" si="29"/>
        <v>0</v>
      </c>
      <c r="I292" s="59">
        <v>-8.9788414520267451E-2</v>
      </c>
      <c r="J292" s="23">
        <f t="shared" si="30"/>
        <v>-4.881264047973255E-2</v>
      </c>
      <c r="K292" s="9">
        <v>-1.7165993179862959E-2</v>
      </c>
      <c r="L292" s="63">
        <f t="shared" si="31"/>
        <v>-40.491810755906918</v>
      </c>
      <c r="M292" s="63">
        <f t="shared" si="32"/>
        <v>-0.12143506182013704</v>
      </c>
      <c r="N292" s="145"/>
      <c r="O292" s="131"/>
      <c r="P292" s="131"/>
      <c r="Q292" s="131"/>
      <c r="R292" s="131"/>
      <c r="S292" s="131"/>
      <c r="T292" s="131"/>
      <c r="U292" s="131"/>
      <c r="V292" s="131"/>
      <c r="W292" s="131"/>
    </row>
    <row r="293" spans="1:23" ht="18" customHeight="1" x14ac:dyDescent="0.35">
      <c r="A293" s="143" t="s">
        <v>466</v>
      </c>
      <c r="B293" s="143" t="s">
        <v>711</v>
      </c>
      <c r="C293" s="147">
        <v>151780</v>
      </c>
      <c r="D293" s="7">
        <v>-2.8865838000000001E-2</v>
      </c>
      <c r="E293" s="10">
        <v>1</v>
      </c>
      <c r="F293" s="144">
        <v>0</v>
      </c>
      <c r="G293" s="47">
        <f t="shared" si="28"/>
        <v>151780</v>
      </c>
      <c r="H293" s="47">
        <f t="shared" si="29"/>
        <v>0</v>
      </c>
      <c r="I293" s="59">
        <v>-8.9788414520267451E-2</v>
      </c>
      <c r="J293" s="23">
        <f t="shared" si="30"/>
        <v>6.0922576520267446E-2</v>
      </c>
      <c r="K293" s="9">
        <v>-1.7165993179862959E-2</v>
      </c>
      <c r="L293" s="63">
        <f t="shared" si="31"/>
        <v>-4.5581370162363868</v>
      </c>
      <c r="M293" s="63">
        <f t="shared" si="32"/>
        <v>-1.1699844820137043E-2</v>
      </c>
      <c r="N293" s="145"/>
      <c r="O293" s="131"/>
      <c r="P293" s="131"/>
      <c r="Q293" s="131"/>
      <c r="R293" s="131"/>
      <c r="S293" s="131"/>
      <c r="T293" s="131"/>
      <c r="U293" s="131"/>
      <c r="V293" s="131"/>
      <c r="W293" s="131"/>
    </row>
    <row r="294" spans="1:23" ht="18" customHeight="1" x14ac:dyDescent="0.35">
      <c r="A294" s="143" t="s">
        <v>466</v>
      </c>
      <c r="B294" s="143" t="s">
        <v>712</v>
      </c>
      <c r="C294" s="147">
        <v>536774</v>
      </c>
      <c r="D294" s="7">
        <v>-1.7346106E-2</v>
      </c>
      <c r="E294" s="10">
        <v>1</v>
      </c>
      <c r="F294" s="144">
        <v>0</v>
      </c>
      <c r="G294" s="47">
        <f t="shared" si="28"/>
        <v>536774</v>
      </c>
      <c r="H294" s="47">
        <f t="shared" si="29"/>
        <v>0</v>
      </c>
      <c r="I294" s="59">
        <v>-8.9788414520267451E-2</v>
      </c>
      <c r="J294" s="23">
        <f t="shared" si="30"/>
        <v>7.2442308520267451E-2</v>
      </c>
      <c r="K294" s="9">
        <v>-1.7165993179862959E-2</v>
      </c>
      <c r="L294" s="63">
        <f t="shared" si="31"/>
        <v>-0.13195940907003068</v>
      </c>
      <c r="M294" s="63">
        <f t="shared" si="32"/>
        <v>-1.8011282013704125E-4</v>
      </c>
      <c r="N294" s="145"/>
      <c r="O294" s="131"/>
      <c r="P294" s="131"/>
      <c r="Q294" s="131"/>
      <c r="R294" s="131"/>
      <c r="S294" s="131"/>
      <c r="T294" s="131"/>
      <c r="U294" s="131"/>
      <c r="V294" s="131"/>
      <c r="W294" s="131"/>
    </row>
    <row r="295" spans="1:23" ht="18" customHeight="1" x14ac:dyDescent="0.35">
      <c r="A295" s="143" t="s">
        <v>466</v>
      </c>
      <c r="B295" s="143" t="s">
        <v>515</v>
      </c>
      <c r="C295" s="147">
        <v>216150</v>
      </c>
      <c r="D295" s="7">
        <v>-1.3575215999999999E-2</v>
      </c>
      <c r="E295" s="10">
        <v>1</v>
      </c>
      <c r="F295" s="144">
        <v>0</v>
      </c>
      <c r="G295" s="47">
        <f t="shared" si="28"/>
        <v>216150</v>
      </c>
      <c r="H295" s="47">
        <f t="shared" si="29"/>
        <v>0</v>
      </c>
      <c r="I295" s="59">
        <v>-8.9788414520267451E-2</v>
      </c>
      <c r="J295" s="23">
        <f t="shared" si="30"/>
        <v>7.621319852026745E-2</v>
      </c>
      <c r="K295" s="9">
        <v>-1.7165993179862959E-2</v>
      </c>
      <c r="L295" s="63">
        <f t="shared" si="31"/>
        <v>1.6694217847162007</v>
      </c>
      <c r="M295" s="63">
        <f t="shared" si="32"/>
        <v>3.5907771798629595E-3</v>
      </c>
      <c r="N295" s="145"/>
      <c r="O295" s="131"/>
      <c r="P295" s="131"/>
      <c r="Q295" s="131"/>
      <c r="R295" s="131"/>
      <c r="S295" s="131"/>
      <c r="T295" s="131"/>
      <c r="U295" s="131"/>
      <c r="V295" s="131"/>
      <c r="W295" s="131"/>
    </row>
    <row r="296" spans="1:23" ht="18" customHeight="1" x14ac:dyDescent="0.35">
      <c r="A296" s="143" t="s">
        <v>713</v>
      </c>
      <c r="B296" s="143" t="s">
        <v>713</v>
      </c>
      <c r="C296" s="147">
        <v>599076</v>
      </c>
      <c r="D296" s="7">
        <v>1.0661855E-2</v>
      </c>
      <c r="E296" s="10">
        <v>1</v>
      </c>
      <c r="F296" s="144">
        <v>0</v>
      </c>
      <c r="G296" s="47">
        <f t="shared" si="28"/>
        <v>599076</v>
      </c>
      <c r="H296" s="47">
        <f t="shared" si="29"/>
        <v>0</v>
      </c>
      <c r="I296" s="59">
        <v>-8.9788414520267451E-2</v>
      </c>
      <c r="J296" s="23">
        <f t="shared" si="30"/>
        <v>0.10045026952026745</v>
      </c>
      <c r="K296" s="9">
        <v>-1.7165993179862959E-2</v>
      </c>
      <c r="L296" s="63">
        <f t="shared" si="31"/>
        <v>21.538754491213933</v>
      </c>
      <c r="M296" s="63">
        <f t="shared" si="32"/>
        <v>2.782784817986296E-2</v>
      </c>
      <c r="N296" s="145"/>
      <c r="O296" s="131"/>
      <c r="P296" s="131"/>
      <c r="Q296" s="131"/>
      <c r="R296" s="131"/>
      <c r="S296" s="131"/>
      <c r="T296" s="131"/>
      <c r="U296" s="131"/>
      <c r="V296" s="131"/>
      <c r="W296" s="131"/>
    </row>
    <row r="297" spans="1:23" ht="18" customHeight="1" x14ac:dyDescent="0.35">
      <c r="A297" s="143" t="s">
        <v>104</v>
      </c>
      <c r="B297" s="143" t="s">
        <v>105</v>
      </c>
      <c r="C297" s="147">
        <v>264754</v>
      </c>
      <c r="D297" s="7">
        <v>2.8651778999999999E-2</v>
      </c>
      <c r="E297" s="10">
        <v>1</v>
      </c>
      <c r="F297" s="144">
        <v>1</v>
      </c>
      <c r="G297" s="47">
        <f t="shared" si="28"/>
        <v>264754</v>
      </c>
      <c r="H297" s="47">
        <f t="shared" si="29"/>
        <v>264754</v>
      </c>
      <c r="I297" s="59">
        <v>-6.4291675190258815E-2</v>
      </c>
      <c r="J297" s="23">
        <f t="shared" si="30"/>
        <v>9.2943454190258817E-2</v>
      </c>
      <c r="K297" s="9">
        <v>2.4825882526396358E-3</v>
      </c>
      <c r="L297" s="63">
        <f t="shared" si="31"/>
        <v>13.465161229209004</v>
      </c>
      <c r="M297" s="63">
        <f t="shared" si="32"/>
        <v>2.6169190747360363E-2</v>
      </c>
      <c r="N297" s="145"/>
      <c r="O297" s="131"/>
      <c r="P297" s="131"/>
      <c r="Q297" s="131"/>
      <c r="R297" s="131"/>
      <c r="S297" s="131"/>
      <c r="T297" s="131"/>
      <c r="U297" s="131"/>
      <c r="V297" s="131"/>
      <c r="W297" s="131"/>
    </row>
    <row r="298" spans="1:23" ht="18" customHeight="1" x14ac:dyDescent="0.35">
      <c r="A298" s="143" t="s">
        <v>104</v>
      </c>
      <c r="B298" s="143" t="s">
        <v>106</v>
      </c>
      <c r="C298" s="147">
        <v>24947</v>
      </c>
      <c r="D298" s="7">
        <v>-6.5522243999999993E-2</v>
      </c>
      <c r="E298" s="10">
        <v>1</v>
      </c>
      <c r="F298" s="144">
        <v>1</v>
      </c>
      <c r="G298" s="47">
        <f t="shared" si="28"/>
        <v>24947</v>
      </c>
      <c r="H298" s="47">
        <f t="shared" si="29"/>
        <v>24947</v>
      </c>
      <c r="I298" s="59">
        <v>-6.4291675190258815E-2</v>
      </c>
      <c r="J298" s="23">
        <f t="shared" si="30"/>
        <v>-1.2305688097411782E-3</v>
      </c>
      <c r="K298" s="9">
        <v>2.4825882526396358E-3</v>
      </c>
      <c r="L298" s="63">
        <f t="shared" si="31"/>
        <v>-10.741104385054024</v>
      </c>
      <c r="M298" s="63">
        <f t="shared" si="32"/>
        <v>-6.8004832252639633E-2</v>
      </c>
      <c r="N298" s="145"/>
      <c r="O298" s="131"/>
      <c r="P298" s="131"/>
      <c r="Q298" s="131"/>
      <c r="R298" s="131"/>
      <c r="S298" s="131"/>
      <c r="T298" s="131"/>
      <c r="U298" s="131"/>
      <c r="V298" s="131"/>
      <c r="W298" s="131"/>
    </row>
    <row r="299" spans="1:23" ht="18" customHeight="1" x14ac:dyDescent="0.35">
      <c r="A299" s="143" t="s">
        <v>104</v>
      </c>
      <c r="B299" s="143" t="s">
        <v>714</v>
      </c>
      <c r="C299" s="147">
        <v>172047</v>
      </c>
      <c r="D299" s="7">
        <v>-1.5135532E-2</v>
      </c>
      <c r="E299" s="10">
        <v>1</v>
      </c>
      <c r="F299" s="144">
        <v>0</v>
      </c>
      <c r="G299" s="47">
        <f t="shared" si="28"/>
        <v>172047</v>
      </c>
      <c r="H299" s="47">
        <f t="shared" si="29"/>
        <v>0</v>
      </c>
      <c r="I299" s="59">
        <v>-8.9788414520267451E-2</v>
      </c>
      <c r="J299" s="23">
        <f t="shared" si="30"/>
        <v>7.4652882520267444E-2</v>
      </c>
      <c r="K299" s="9">
        <v>-1.7165993179862959E-2</v>
      </c>
      <c r="L299" s="63">
        <f t="shared" si="31"/>
        <v>0.84220582877131633</v>
      </c>
      <c r="M299" s="63">
        <f t="shared" si="32"/>
        <v>2.0304611798629586E-3</v>
      </c>
      <c r="N299" s="145"/>
      <c r="O299" s="131"/>
      <c r="P299" s="131"/>
      <c r="Q299" s="131"/>
      <c r="R299" s="131"/>
      <c r="S299" s="131"/>
      <c r="T299" s="131"/>
      <c r="U299" s="131"/>
      <c r="V299" s="131"/>
      <c r="W299" s="131"/>
    </row>
    <row r="300" spans="1:23" ht="18" customHeight="1" x14ac:dyDescent="0.35">
      <c r="A300" s="143" t="s">
        <v>104</v>
      </c>
      <c r="B300" s="143" t="s">
        <v>715</v>
      </c>
      <c r="C300" s="147">
        <v>25060</v>
      </c>
      <c r="D300" s="7">
        <v>-6.2380725999999997E-2</v>
      </c>
      <c r="E300" s="10">
        <v>1</v>
      </c>
      <c r="F300" s="144">
        <v>0</v>
      </c>
      <c r="G300" s="47">
        <f t="shared" si="28"/>
        <v>25060</v>
      </c>
      <c r="H300" s="47">
        <f t="shared" si="29"/>
        <v>0</v>
      </c>
      <c r="I300" s="59">
        <v>-8.9788414520267451E-2</v>
      </c>
      <c r="J300" s="23">
        <f t="shared" si="30"/>
        <v>2.7407688520267454E-2</v>
      </c>
      <c r="K300" s="9">
        <v>-1.7165993179862959E-2</v>
      </c>
      <c r="L300" s="63">
        <f t="shared" si="31"/>
        <v>-7.1576507265826548</v>
      </c>
      <c r="M300" s="63">
        <f t="shared" si="32"/>
        <v>-4.5214732820137035E-2</v>
      </c>
      <c r="N300" s="145"/>
      <c r="O300" s="131"/>
      <c r="P300" s="131"/>
      <c r="Q300" s="131"/>
      <c r="R300" s="131"/>
      <c r="S300" s="131"/>
      <c r="T300" s="131"/>
      <c r="U300" s="131"/>
      <c r="V300" s="131"/>
      <c r="W300" s="131"/>
    </row>
    <row r="301" spans="1:23" ht="18" customHeight="1" x14ac:dyDescent="0.35">
      <c r="A301" s="143" t="s">
        <v>104</v>
      </c>
      <c r="B301" s="143" t="s">
        <v>716</v>
      </c>
      <c r="C301" s="147">
        <v>641641</v>
      </c>
      <c r="D301" s="7">
        <v>-3.0694603000000001E-2</v>
      </c>
      <c r="E301" s="10">
        <v>1</v>
      </c>
      <c r="F301" s="144">
        <v>0</v>
      </c>
      <c r="G301" s="47">
        <f t="shared" si="28"/>
        <v>641641</v>
      </c>
      <c r="H301" s="47">
        <f t="shared" si="29"/>
        <v>0</v>
      </c>
      <c r="I301" s="59">
        <v>-8.9788414520267451E-2</v>
      </c>
      <c r="J301" s="23">
        <f t="shared" si="30"/>
        <v>5.909381152026745E-2</v>
      </c>
      <c r="K301" s="9">
        <v>-1.7165993179862959E-2</v>
      </c>
      <c r="L301" s="63">
        <f t="shared" si="31"/>
        <v>-10.836754253669337</v>
      </c>
      <c r="M301" s="63">
        <f t="shared" si="32"/>
        <v>-1.3528609820137042E-2</v>
      </c>
      <c r="N301" s="145"/>
      <c r="O301" s="131"/>
      <c r="P301" s="131"/>
      <c r="Q301" s="131"/>
      <c r="R301" s="131"/>
      <c r="S301" s="131"/>
      <c r="T301" s="131"/>
      <c r="U301" s="131"/>
      <c r="V301" s="131"/>
      <c r="W301" s="131"/>
    </row>
    <row r="302" spans="1:23" ht="18" customHeight="1" x14ac:dyDescent="0.35">
      <c r="A302" s="143" t="s">
        <v>104</v>
      </c>
      <c r="B302" s="143" t="s">
        <v>717</v>
      </c>
      <c r="C302" s="147">
        <v>1682530</v>
      </c>
      <c r="D302" s="7">
        <v>-2.4668684E-2</v>
      </c>
      <c r="E302" s="10">
        <v>1</v>
      </c>
      <c r="F302" s="144">
        <v>0</v>
      </c>
      <c r="G302" s="47">
        <f t="shared" si="28"/>
        <v>1682530</v>
      </c>
      <c r="H302" s="47">
        <f t="shared" si="29"/>
        <v>0</v>
      </c>
      <c r="I302" s="59">
        <v>-8.9788414520267451E-2</v>
      </c>
      <c r="J302" s="23">
        <f t="shared" si="30"/>
        <v>6.5119730520267455E-2</v>
      </c>
      <c r="K302" s="9">
        <v>-1.7165993179862959E-2</v>
      </c>
      <c r="L302" s="63">
        <f t="shared" si="31"/>
        <v>-9.7319183857273472</v>
      </c>
      <c r="M302" s="63">
        <f t="shared" si="32"/>
        <v>-7.502690820137041E-3</v>
      </c>
      <c r="N302" s="145"/>
      <c r="O302" s="131"/>
      <c r="P302" s="131"/>
      <c r="Q302" s="131"/>
      <c r="R302" s="131"/>
      <c r="S302" s="131"/>
      <c r="T302" s="131"/>
      <c r="U302" s="131"/>
      <c r="V302" s="131"/>
      <c r="W302" s="131"/>
    </row>
    <row r="303" spans="1:23" ht="18" customHeight="1" x14ac:dyDescent="0.35">
      <c r="A303" s="143" t="s">
        <v>104</v>
      </c>
      <c r="B303" s="143" t="s">
        <v>139</v>
      </c>
      <c r="C303" s="147">
        <v>12649</v>
      </c>
      <c r="D303" s="7">
        <v>-0.108841488</v>
      </c>
      <c r="E303" s="10">
        <v>1</v>
      </c>
      <c r="F303" s="144">
        <v>0</v>
      </c>
      <c r="G303" s="47">
        <f t="shared" si="28"/>
        <v>12649</v>
      </c>
      <c r="H303" s="47">
        <f t="shared" si="29"/>
        <v>0</v>
      </c>
      <c r="I303" s="59">
        <v>-8.9788414520267451E-2</v>
      </c>
      <c r="J303" s="23">
        <f t="shared" si="30"/>
        <v>-1.9053073479732549E-2</v>
      </c>
      <c r="K303" s="9">
        <v>-1.7165993179862959E-2</v>
      </c>
      <c r="L303" s="63">
        <f t="shared" si="31"/>
        <v>-10.310538755937499</v>
      </c>
      <c r="M303" s="63">
        <f t="shared" si="32"/>
        <v>-9.1675494820137038E-2</v>
      </c>
      <c r="N303" s="145"/>
      <c r="O303" s="131"/>
      <c r="P303" s="131"/>
      <c r="Q303" s="131"/>
      <c r="R303" s="131"/>
      <c r="S303" s="131"/>
      <c r="T303" s="131"/>
      <c r="U303" s="131"/>
      <c r="V303" s="131"/>
      <c r="W303" s="131"/>
    </row>
    <row r="304" spans="1:23" ht="18" customHeight="1" x14ac:dyDescent="0.35">
      <c r="A304" s="143" t="s">
        <v>104</v>
      </c>
      <c r="B304" s="143" t="s">
        <v>502</v>
      </c>
      <c r="C304" s="147">
        <v>199752</v>
      </c>
      <c r="D304" s="7">
        <v>-9.7403655000000006E-2</v>
      </c>
      <c r="E304" s="10">
        <v>1</v>
      </c>
      <c r="F304" s="144">
        <v>0</v>
      </c>
      <c r="G304" s="47">
        <f t="shared" si="28"/>
        <v>199752</v>
      </c>
      <c r="H304" s="47">
        <f t="shared" si="29"/>
        <v>0</v>
      </c>
      <c r="I304" s="59">
        <v>-8.9788414520267451E-2</v>
      </c>
      <c r="J304" s="23">
        <f t="shared" si="30"/>
        <v>-7.6152404797325546E-3</v>
      </c>
      <c r="K304" s="9">
        <v>-1.7165993179862959E-2</v>
      </c>
      <c r="L304" s="63">
        <f t="shared" si="31"/>
        <v>-35.861118644622529</v>
      </c>
      <c r="M304" s="63">
        <f t="shared" si="32"/>
        <v>-8.0237661820137043E-2</v>
      </c>
      <c r="N304" s="145"/>
      <c r="O304" s="131"/>
      <c r="P304" s="131"/>
      <c r="Q304" s="131"/>
      <c r="R304" s="131"/>
      <c r="S304" s="131"/>
      <c r="T304" s="131"/>
      <c r="U304" s="131"/>
      <c r="V304" s="131"/>
      <c r="W304" s="131"/>
    </row>
    <row r="305" spans="1:23" ht="18" customHeight="1" x14ac:dyDescent="0.35">
      <c r="A305" s="143" t="s">
        <v>104</v>
      </c>
      <c r="B305" s="143" t="s">
        <v>718</v>
      </c>
      <c r="C305" s="147">
        <v>167610</v>
      </c>
      <c r="D305" s="7">
        <v>-0.12547638899999999</v>
      </c>
      <c r="E305" s="10">
        <v>1</v>
      </c>
      <c r="F305" s="144">
        <v>0</v>
      </c>
      <c r="G305" s="47">
        <f t="shared" si="28"/>
        <v>167610</v>
      </c>
      <c r="H305" s="47">
        <f t="shared" si="29"/>
        <v>0</v>
      </c>
      <c r="I305" s="59">
        <v>-8.9788414520267451E-2</v>
      </c>
      <c r="J305" s="23">
        <f t="shared" si="30"/>
        <v>-3.5687974479732543E-2</v>
      </c>
      <c r="K305" s="9">
        <v>-1.7165993179862959E-2</v>
      </c>
      <c r="L305" s="63">
        <f t="shared" si="31"/>
        <v>-44.342492986495699</v>
      </c>
      <c r="M305" s="63">
        <f t="shared" si="32"/>
        <v>-0.10831039582013703</v>
      </c>
      <c r="N305" s="145"/>
      <c r="O305" s="131"/>
      <c r="P305" s="131"/>
      <c r="Q305" s="131"/>
      <c r="R305" s="131"/>
      <c r="S305" s="131"/>
      <c r="T305" s="131"/>
      <c r="U305" s="131"/>
      <c r="V305" s="131"/>
      <c r="W305" s="131"/>
    </row>
    <row r="306" spans="1:23" ht="18" customHeight="1" x14ac:dyDescent="0.35">
      <c r="A306" s="143" t="s">
        <v>104</v>
      </c>
      <c r="B306" s="143" t="s">
        <v>150</v>
      </c>
      <c r="C306" s="147">
        <v>216697</v>
      </c>
      <c r="D306" s="7">
        <v>2.7722211E-2</v>
      </c>
      <c r="E306" s="10">
        <v>1</v>
      </c>
      <c r="F306" s="144">
        <v>0</v>
      </c>
      <c r="G306" s="47">
        <f t="shared" si="28"/>
        <v>216697</v>
      </c>
      <c r="H306" s="47">
        <f t="shared" si="29"/>
        <v>0</v>
      </c>
      <c r="I306" s="59">
        <v>-8.9788414520267451E-2</v>
      </c>
      <c r="J306" s="23">
        <f t="shared" si="30"/>
        <v>0.11751062552026745</v>
      </c>
      <c r="K306" s="9">
        <v>-1.7165993179862959E-2</v>
      </c>
      <c r="L306" s="63">
        <f t="shared" si="31"/>
        <v>20.89578449472582</v>
      </c>
      <c r="M306" s="63">
        <f t="shared" si="32"/>
        <v>4.4888204179862959E-2</v>
      </c>
      <c r="N306" s="145"/>
      <c r="O306" s="131"/>
      <c r="P306" s="131"/>
      <c r="Q306" s="131"/>
      <c r="R306" s="131"/>
      <c r="S306" s="131"/>
      <c r="T306" s="131"/>
      <c r="U306" s="131"/>
      <c r="V306" s="131"/>
      <c r="W306" s="131"/>
    </row>
    <row r="307" spans="1:23" ht="18" customHeight="1" x14ac:dyDescent="0.35">
      <c r="A307" s="143" t="s">
        <v>104</v>
      </c>
      <c r="B307" s="143" t="s">
        <v>719</v>
      </c>
      <c r="C307" s="147">
        <v>347400</v>
      </c>
      <c r="D307" s="7">
        <v>-1.0879691E-2</v>
      </c>
      <c r="E307" s="10">
        <v>1</v>
      </c>
      <c r="F307" s="144">
        <v>0</v>
      </c>
      <c r="G307" s="47">
        <f t="shared" si="28"/>
        <v>347400</v>
      </c>
      <c r="H307" s="47">
        <f t="shared" si="29"/>
        <v>0</v>
      </c>
      <c r="I307" s="59">
        <v>-8.9788414520267451E-2</v>
      </c>
      <c r="J307" s="23">
        <f t="shared" si="30"/>
        <v>7.8908723520267454E-2</v>
      </c>
      <c r="K307" s="9">
        <v>-1.7165993179862959E-2</v>
      </c>
      <c r="L307" s="63">
        <f t="shared" si="31"/>
        <v>3.7051872471632787</v>
      </c>
      <c r="M307" s="63">
        <f t="shared" si="32"/>
        <v>6.2863021798629584E-3</v>
      </c>
      <c r="N307" s="145"/>
      <c r="O307" s="131"/>
      <c r="P307" s="131"/>
      <c r="Q307" s="131"/>
      <c r="R307" s="131"/>
      <c r="S307" s="131"/>
      <c r="T307" s="131"/>
      <c r="U307" s="131"/>
      <c r="V307" s="131"/>
      <c r="W307" s="131"/>
    </row>
    <row r="308" spans="1:23" ht="18" customHeight="1" x14ac:dyDescent="0.35">
      <c r="A308" s="143" t="s">
        <v>104</v>
      </c>
      <c r="B308" s="143" t="s">
        <v>107</v>
      </c>
      <c r="C308" s="147">
        <v>60591</v>
      </c>
      <c r="D308" s="7">
        <v>-5.7223064999999997E-2</v>
      </c>
      <c r="E308" s="10">
        <v>1</v>
      </c>
      <c r="F308" s="144">
        <v>1</v>
      </c>
      <c r="G308" s="47">
        <f t="shared" si="28"/>
        <v>60591</v>
      </c>
      <c r="H308" s="47">
        <f t="shared" si="29"/>
        <v>60591</v>
      </c>
      <c r="I308" s="59">
        <v>-6.4291675190258815E-2</v>
      </c>
      <c r="J308" s="23">
        <f t="shared" si="30"/>
        <v>7.0686101902588186E-3</v>
      </c>
      <c r="K308" s="9">
        <v>2.4825882526396358E-3</v>
      </c>
      <c r="L308" s="63">
        <f t="shared" si="31"/>
        <v>-14.696689353469642</v>
      </c>
      <c r="M308" s="63">
        <f t="shared" si="32"/>
        <v>-5.9705653252639629E-2</v>
      </c>
      <c r="N308" s="145"/>
      <c r="O308" s="131"/>
      <c r="P308" s="131"/>
      <c r="Q308" s="131"/>
      <c r="R308" s="131"/>
      <c r="S308" s="131"/>
      <c r="T308" s="131"/>
      <c r="U308" s="131"/>
      <c r="V308" s="131"/>
      <c r="W308" s="131"/>
    </row>
    <row r="309" spans="1:23" ht="18" customHeight="1" x14ac:dyDescent="0.35">
      <c r="A309" s="143" t="s">
        <v>104</v>
      </c>
      <c r="B309" s="143" t="s">
        <v>1853</v>
      </c>
      <c r="C309" s="147">
        <v>22587</v>
      </c>
      <c r="D309" s="7">
        <v>-9.8874842000000004E-2</v>
      </c>
      <c r="E309" s="10">
        <v>1</v>
      </c>
      <c r="F309" s="144">
        <v>1</v>
      </c>
      <c r="G309" s="47">
        <f t="shared" si="28"/>
        <v>22587</v>
      </c>
      <c r="H309" s="47">
        <f t="shared" si="29"/>
        <v>22587</v>
      </c>
      <c r="I309" s="59">
        <v>-6.4291675190258815E-2</v>
      </c>
      <c r="J309" s="23">
        <f t="shared" si="30"/>
        <v>-3.4583166809741189E-2</v>
      </c>
      <c r="K309" s="9">
        <v>2.4825882526396358E-3</v>
      </c>
      <c r="L309" s="63">
        <f t="shared" si="31"/>
        <v>-15.232979833604009</v>
      </c>
      <c r="M309" s="63">
        <f t="shared" si="32"/>
        <v>-0.10135743025263964</v>
      </c>
      <c r="N309" s="145"/>
      <c r="O309" s="131"/>
      <c r="P309" s="131"/>
      <c r="Q309" s="131"/>
      <c r="R309" s="131"/>
      <c r="S309" s="131"/>
      <c r="T309" s="131"/>
      <c r="U309" s="131"/>
      <c r="V309" s="131"/>
      <c r="W309" s="131"/>
    </row>
    <row r="310" spans="1:23" ht="18" customHeight="1" x14ac:dyDescent="0.35">
      <c r="A310" s="143" t="s">
        <v>104</v>
      </c>
      <c r="B310" s="143" t="s">
        <v>108</v>
      </c>
      <c r="C310" s="147">
        <v>15243</v>
      </c>
      <c r="D310" s="7">
        <v>-0.102382467</v>
      </c>
      <c r="E310" s="10">
        <v>1</v>
      </c>
      <c r="F310" s="144">
        <v>1</v>
      </c>
      <c r="G310" s="47">
        <f t="shared" si="28"/>
        <v>15243</v>
      </c>
      <c r="H310" s="47">
        <f t="shared" si="29"/>
        <v>15243</v>
      </c>
      <c r="I310" s="59">
        <v>-6.4291675190258815E-2</v>
      </c>
      <c r="J310" s="23">
        <f t="shared" si="30"/>
        <v>-3.809079180974119E-2</v>
      </c>
      <c r="K310" s="9">
        <v>2.4825882526396358E-3</v>
      </c>
      <c r="L310" s="63">
        <f t="shared" si="31"/>
        <v>-12.946906595464428</v>
      </c>
      <c r="M310" s="63">
        <f t="shared" si="32"/>
        <v>-0.10486505525263964</v>
      </c>
      <c r="N310" s="145"/>
      <c r="O310" s="131"/>
      <c r="P310" s="131"/>
      <c r="Q310" s="131"/>
      <c r="R310" s="131"/>
      <c r="S310" s="131"/>
      <c r="T310" s="131"/>
      <c r="U310" s="131"/>
      <c r="V310" s="131"/>
      <c r="W310" s="131"/>
    </row>
    <row r="311" spans="1:23" ht="18" customHeight="1" x14ac:dyDescent="0.35">
      <c r="A311" s="143" t="s">
        <v>104</v>
      </c>
      <c r="B311" s="143" t="s">
        <v>720</v>
      </c>
      <c r="C311" s="147">
        <v>899473</v>
      </c>
      <c r="D311" s="7">
        <v>2.8906318E-2</v>
      </c>
      <c r="E311" s="10">
        <v>1</v>
      </c>
      <c r="F311" s="144">
        <v>0</v>
      </c>
      <c r="G311" s="47">
        <f t="shared" si="28"/>
        <v>899473</v>
      </c>
      <c r="H311" s="47">
        <f t="shared" si="29"/>
        <v>0</v>
      </c>
      <c r="I311" s="59">
        <v>-8.9788414520267451E-2</v>
      </c>
      <c r="J311" s="23">
        <f t="shared" si="30"/>
        <v>0.11869473252026745</v>
      </c>
      <c r="K311" s="9">
        <v>-1.7165993179862959E-2</v>
      </c>
      <c r="L311" s="63">
        <f t="shared" si="31"/>
        <v>43.695233504557848</v>
      </c>
      <c r="M311" s="63">
        <f t="shared" si="32"/>
        <v>4.6072311179862963E-2</v>
      </c>
      <c r="N311" s="145"/>
      <c r="O311" s="131"/>
      <c r="P311" s="131"/>
      <c r="Q311" s="131"/>
      <c r="R311" s="131"/>
      <c r="S311" s="131"/>
      <c r="T311" s="131"/>
      <c r="U311" s="131"/>
      <c r="V311" s="131"/>
      <c r="W311" s="131"/>
    </row>
    <row r="312" spans="1:23" ht="18" customHeight="1" x14ac:dyDescent="0.35">
      <c r="A312" s="143" t="s">
        <v>104</v>
      </c>
      <c r="B312" s="143" t="s">
        <v>638</v>
      </c>
      <c r="C312" s="147">
        <v>320586</v>
      </c>
      <c r="D312" s="7">
        <v>2.0720390000000002E-2</v>
      </c>
      <c r="E312" s="10">
        <v>1</v>
      </c>
      <c r="F312" s="144">
        <v>0</v>
      </c>
      <c r="G312" s="47">
        <f t="shared" si="28"/>
        <v>320586</v>
      </c>
      <c r="H312" s="47">
        <f t="shared" si="29"/>
        <v>0</v>
      </c>
      <c r="I312" s="59">
        <v>-8.9788414520267451E-2</v>
      </c>
      <c r="J312" s="23">
        <f t="shared" si="30"/>
        <v>0.11050880452026746</v>
      </c>
      <c r="K312" s="9">
        <v>-1.7165993179862959E-2</v>
      </c>
      <c r="L312" s="63">
        <f t="shared" si="31"/>
        <v>21.451389262010363</v>
      </c>
      <c r="M312" s="63">
        <f t="shared" si="32"/>
        <v>3.7886383179862961E-2</v>
      </c>
      <c r="N312" s="145"/>
      <c r="O312" s="131"/>
      <c r="P312" s="131"/>
      <c r="Q312" s="131"/>
      <c r="R312" s="131"/>
      <c r="S312" s="131"/>
      <c r="T312" s="131"/>
      <c r="U312" s="131"/>
      <c r="V312" s="131"/>
      <c r="W312" s="131"/>
    </row>
    <row r="313" spans="1:23" ht="18" customHeight="1" x14ac:dyDescent="0.35">
      <c r="A313" s="143" t="s">
        <v>104</v>
      </c>
      <c r="B313" s="143" t="s">
        <v>721</v>
      </c>
      <c r="C313" s="147">
        <v>119881</v>
      </c>
      <c r="D313" s="7">
        <v>-0.112463195</v>
      </c>
      <c r="E313" s="10">
        <v>1</v>
      </c>
      <c r="F313" s="144">
        <v>0</v>
      </c>
      <c r="G313" s="47">
        <f t="shared" si="28"/>
        <v>119881</v>
      </c>
      <c r="H313" s="47">
        <f t="shared" si="29"/>
        <v>0</v>
      </c>
      <c r="I313" s="59">
        <v>-8.9788414520267451E-2</v>
      </c>
      <c r="J313" s="23">
        <f t="shared" si="30"/>
        <v>-2.2674780479732551E-2</v>
      </c>
      <c r="K313" s="9">
        <v>-1.7165993179862959E-2</v>
      </c>
      <c r="L313" s="63">
        <f t="shared" si="31"/>
        <v>-32.995546604435219</v>
      </c>
      <c r="M313" s="63">
        <f t="shared" si="32"/>
        <v>-9.529720182013704E-2</v>
      </c>
      <c r="N313" s="145"/>
      <c r="O313" s="131"/>
      <c r="P313" s="131"/>
      <c r="Q313" s="131"/>
      <c r="R313" s="131"/>
      <c r="S313" s="131"/>
      <c r="T313" s="131"/>
      <c r="U313" s="131"/>
      <c r="V313" s="131"/>
      <c r="W313" s="131"/>
    </row>
    <row r="314" spans="1:23" ht="18" customHeight="1" x14ac:dyDescent="0.35">
      <c r="A314" s="143" t="s">
        <v>104</v>
      </c>
      <c r="B314" s="143" t="s">
        <v>177</v>
      </c>
      <c r="C314" s="147">
        <v>12747</v>
      </c>
      <c r="D314" s="7">
        <v>-4.6540832999999997E-2</v>
      </c>
      <c r="E314" s="10">
        <v>1</v>
      </c>
      <c r="F314" s="144">
        <v>0</v>
      </c>
      <c r="G314" s="47">
        <f t="shared" si="28"/>
        <v>12747</v>
      </c>
      <c r="H314" s="47">
        <f t="shared" si="29"/>
        <v>0</v>
      </c>
      <c r="I314" s="59">
        <v>-8.9788414520267451E-2</v>
      </c>
      <c r="J314" s="23">
        <f t="shared" si="30"/>
        <v>4.3247581520267454E-2</v>
      </c>
      <c r="K314" s="9">
        <v>-1.7165993179862959E-2</v>
      </c>
      <c r="L314" s="63">
        <f t="shared" si="31"/>
        <v>-3.3164961692583272</v>
      </c>
      <c r="M314" s="63">
        <f t="shared" si="32"/>
        <v>-2.9374839820137038E-2</v>
      </c>
      <c r="N314" s="145"/>
      <c r="O314" s="131"/>
      <c r="P314" s="131"/>
      <c r="Q314" s="131"/>
      <c r="R314" s="131"/>
      <c r="S314" s="131"/>
      <c r="T314" s="131"/>
      <c r="U314" s="131"/>
      <c r="V314" s="131"/>
      <c r="W314" s="131"/>
    </row>
    <row r="315" spans="1:23" ht="18" customHeight="1" x14ac:dyDescent="0.35">
      <c r="A315" s="143" t="s">
        <v>104</v>
      </c>
      <c r="B315" s="143" t="s">
        <v>722</v>
      </c>
      <c r="C315" s="147">
        <v>46011</v>
      </c>
      <c r="D315" s="7">
        <v>-1.1914938E-2</v>
      </c>
      <c r="E315" s="10">
        <v>1</v>
      </c>
      <c r="F315" s="144">
        <v>0</v>
      </c>
      <c r="G315" s="47">
        <f t="shared" si="28"/>
        <v>46011</v>
      </c>
      <c r="H315" s="47">
        <f t="shared" si="29"/>
        <v>0</v>
      </c>
      <c r="I315" s="59">
        <v>-8.9788414520267451E-2</v>
      </c>
      <c r="J315" s="23">
        <f t="shared" si="30"/>
        <v>7.7873476520267451E-2</v>
      </c>
      <c r="K315" s="9">
        <v>-1.7165993179862959E-2</v>
      </c>
      <c r="L315" s="63">
        <f t="shared" si="31"/>
        <v>1.1263605162095927</v>
      </c>
      <c r="M315" s="63">
        <f t="shared" si="32"/>
        <v>5.2510551798629589E-3</v>
      </c>
      <c r="N315" s="145"/>
      <c r="O315" s="131"/>
      <c r="P315" s="131"/>
      <c r="Q315" s="131"/>
      <c r="R315" s="131"/>
      <c r="S315" s="131"/>
      <c r="T315" s="131"/>
      <c r="U315" s="131"/>
      <c r="V315" s="131"/>
      <c r="W315" s="131"/>
    </row>
    <row r="316" spans="1:23" ht="18" customHeight="1" x14ac:dyDescent="0.35">
      <c r="A316" s="143" t="s">
        <v>104</v>
      </c>
      <c r="B316" s="143" t="s">
        <v>109</v>
      </c>
      <c r="C316" s="147">
        <v>17247</v>
      </c>
      <c r="D316" s="7">
        <v>-8.3671225000000002E-2</v>
      </c>
      <c r="E316" s="10">
        <v>1</v>
      </c>
      <c r="F316" s="144">
        <v>1</v>
      </c>
      <c r="G316" s="47">
        <f t="shared" si="28"/>
        <v>17247</v>
      </c>
      <c r="H316" s="47">
        <f t="shared" si="29"/>
        <v>17247</v>
      </c>
      <c r="I316" s="59">
        <v>-6.4291675190258815E-2</v>
      </c>
      <c r="J316" s="23">
        <f t="shared" si="30"/>
        <v>-1.9379549809741187E-2</v>
      </c>
      <c r="K316" s="9">
        <v>2.4825882526396358E-3</v>
      </c>
      <c r="L316" s="63">
        <f t="shared" si="31"/>
        <v>-11.314393690842685</v>
      </c>
      <c r="M316" s="63">
        <f t="shared" si="32"/>
        <v>-8.6153813252639641E-2</v>
      </c>
      <c r="N316" s="145"/>
      <c r="O316" s="131"/>
      <c r="P316" s="131"/>
      <c r="Q316" s="131"/>
      <c r="R316" s="131"/>
      <c r="S316" s="131"/>
      <c r="T316" s="131"/>
      <c r="U316" s="131"/>
      <c r="V316" s="131"/>
      <c r="W316" s="131"/>
    </row>
    <row r="317" spans="1:23" ht="18" customHeight="1" x14ac:dyDescent="0.35">
      <c r="A317" s="143" t="s">
        <v>104</v>
      </c>
      <c r="B317" s="143" t="s">
        <v>110</v>
      </c>
      <c r="C317" s="147">
        <v>9374</v>
      </c>
      <c r="D317" s="7">
        <v>-0.12986102499999999</v>
      </c>
      <c r="E317" s="10">
        <v>1</v>
      </c>
      <c r="F317" s="144">
        <v>1</v>
      </c>
      <c r="G317" s="47">
        <f t="shared" si="28"/>
        <v>9374</v>
      </c>
      <c r="H317" s="47">
        <f t="shared" si="29"/>
        <v>9374</v>
      </c>
      <c r="I317" s="59">
        <v>-6.4291675190258815E-2</v>
      </c>
      <c r="J317" s="23">
        <f t="shared" si="30"/>
        <v>-6.5569349809741176E-2</v>
      </c>
      <c r="K317" s="9">
        <v>2.4825882526396358E-3</v>
      </c>
      <c r="L317" s="63">
        <f t="shared" si="31"/>
        <v>-12.813431814904082</v>
      </c>
      <c r="M317" s="63">
        <f t="shared" si="32"/>
        <v>-0.13234361325263963</v>
      </c>
      <c r="N317" s="145"/>
      <c r="O317" s="131"/>
      <c r="P317" s="131"/>
      <c r="Q317" s="131"/>
      <c r="R317" s="131"/>
      <c r="S317" s="131"/>
      <c r="T317" s="131"/>
      <c r="U317" s="131"/>
      <c r="V317" s="131"/>
      <c r="W317" s="131"/>
    </row>
    <row r="318" spans="1:23" ht="18" customHeight="1" x14ac:dyDescent="0.35">
      <c r="A318" s="143" t="s">
        <v>104</v>
      </c>
      <c r="B318" s="143" t="s">
        <v>723</v>
      </c>
      <c r="C318" s="147">
        <v>15227</v>
      </c>
      <c r="D318" s="7">
        <v>-5.6322550999999998E-2</v>
      </c>
      <c r="E318" s="10">
        <v>1</v>
      </c>
      <c r="F318" s="144">
        <v>0</v>
      </c>
      <c r="G318" s="47">
        <f t="shared" si="28"/>
        <v>15227</v>
      </c>
      <c r="H318" s="47">
        <f t="shared" si="29"/>
        <v>0</v>
      </c>
      <c r="I318" s="59">
        <v>-8.9788414520267451E-2</v>
      </c>
      <c r="J318" s="23">
        <f t="shared" si="30"/>
        <v>3.3465863520267453E-2</v>
      </c>
      <c r="K318" s="9">
        <v>-1.7165993179862959E-2</v>
      </c>
      <c r="L318" s="63">
        <f t="shared" si="31"/>
        <v>-4.8318303862448495</v>
      </c>
      <c r="M318" s="63">
        <f t="shared" si="32"/>
        <v>-3.9156557820137036E-2</v>
      </c>
      <c r="N318" s="145"/>
      <c r="O318" s="131"/>
      <c r="P318" s="131"/>
      <c r="Q318" s="131"/>
      <c r="R318" s="131"/>
      <c r="S318" s="131"/>
      <c r="T318" s="131"/>
      <c r="U318" s="131"/>
      <c r="V318" s="131"/>
      <c r="W318" s="131"/>
    </row>
    <row r="319" spans="1:23" ht="18" customHeight="1" x14ac:dyDescent="0.35">
      <c r="A319" s="143" t="s">
        <v>104</v>
      </c>
      <c r="B319" s="143" t="s">
        <v>356</v>
      </c>
      <c r="C319" s="147">
        <v>11321</v>
      </c>
      <c r="D319" s="7">
        <v>-8.6746920000000005E-2</v>
      </c>
      <c r="E319" s="10">
        <v>1</v>
      </c>
      <c r="F319" s="144">
        <v>0</v>
      </c>
      <c r="G319" s="47">
        <f t="shared" si="28"/>
        <v>11321</v>
      </c>
      <c r="H319" s="47">
        <f t="shared" si="29"/>
        <v>0</v>
      </c>
      <c r="I319" s="59">
        <v>-8.9788414520267451E-2</v>
      </c>
      <c r="J319" s="23">
        <f t="shared" si="30"/>
        <v>3.0414945202674459E-3</v>
      </c>
      <c r="K319" s="9">
        <v>-1.7165993179862959E-2</v>
      </c>
      <c r="L319" s="63">
        <f t="shared" si="31"/>
        <v>-7.4034236927726109</v>
      </c>
      <c r="M319" s="63">
        <f t="shared" si="32"/>
        <v>-6.9580926820137043E-2</v>
      </c>
      <c r="N319" s="145"/>
      <c r="O319" s="131"/>
      <c r="P319" s="131"/>
      <c r="Q319" s="131"/>
      <c r="R319" s="131"/>
      <c r="S319" s="131"/>
      <c r="T319" s="131"/>
      <c r="U319" s="131"/>
      <c r="V319" s="131"/>
      <c r="W319" s="131"/>
    </row>
    <row r="320" spans="1:23" ht="18" customHeight="1" x14ac:dyDescent="0.35">
      <c r="A320" s="143" t="s">
        <v>104</v>
      </c>
      <c r="B320" s="143" t="s">
        <v>111</v>
      </c>
      <c r="C320" s="147">
        <v>15751</v>
      </c>
      <c r="D320" s="7">
        <v>-7.7371659999999995E-2</v>
      </c>
      <c r="E320" s="10">
        <v>1</v>
      </c>
      <c r="F320" s="144">
        <v>1</v>
      </c>
      <c r="G320" s="47">
        <f t="shared" si="28"/>
        <v>15751</v>
      </c>
      <c r="H320" s="47">
        <f t="shared" si="29"/>
        <v>15751</v>
      </c>
      <c r="I320" s="59">
        <v>-6.4291675190258815E-2</v>
      </c>
      <c r="J320" s="23">
        <f t="shared" si="30"/>
        <v>-1.307998480974118E-2</v>
      </c>
      <c r="K320" s="9">
        <v>2.4825882526396358E-3</v>
      </c>
      <c r="L320" s="63">
        <f t="shared" si="31"/>
        <v>-10.021946761177324</v>
      </c>
      <c r="M320" s="63">
        <f t="shared" si="32"/>
        <v>-7.9854248252639634E-2</v>
      </c>
      <c r="N320" s="145"/>
      <c r="O320" s="131"/>
      <c r="P320" s="131"/>
      <c r="Q320" s="131"/>
      <c r="R320" s="131"/>
      <c r="S320" s="131"/>
      <c r="T320" s="131"/>
      <c r="U320" s="131"/>
      <c r="V320" s="131"/>
      <c r="W320" s="131"/>
    </row>
    <row r="321" spans="1:23" ht="18" customHeight="1" x14ac:dyDescent="0.35">
      <c r="A321" s="143" t="s">
        <v>104</v>
      </c>
      <c r="B321" s="143" t="s">
        <v>724</v>
      </c>
      <c r="C321" s="147">
        <v>23613</v>
      </c>
      <c r="D321" s="7">
        <v>-7.9694348999999998E-2</v>
      </c>
      <c r="E321" s="10">
        <v>1</v>
      </c>
      <c r="F321" s="144">
        <v>0</v>
      </c>
      <c r="G321" s="47">
        <f t="shared" si="28"/>
        <v>23613</v>
      </c>
      <c r="H321" s="47">
        <f t="shared" si="29"/>
        <v>0</v>
      </c>
      <c r="I321" s="59">
        <v>-8.9788414520267451E-2</v>
      </c>
      <c r="J321" s="23">
        <f t="shared" si="30"/>
        <v>1.0094065520267453E-2</v>
      </c>
      <c r="K321" s="9">
        <v>-1.7165993179862959E-2</v>
      </c>
      <c r="L321" s="63">
        <f t="shared" si="31"/>
        <v>-9.608433586371115</v>
      </c>
      <c r="M321" s="63">
        <f t="shared" si="32"/>
        <v>-6.2528355820137035E-2</v>
      </c>
      <c r="N321" s="145"/>
      <c r="O321" s="131"/>
      <c r="P321" s="131"/>
      <c r="Q321" s="131"/>
      <c r="R321" s="131"/>
      <c r="S321" s="131"/>
      <c r="T321" s="131"/>
      <c r="U321" s="131"/>
      <c r="V321" s="131"/>
      <c r="W321" s="131"/>
    </row>
    <row r="322" spans="1:23" ht="18" customHeight="1" x14ac:dyDescent="0.35">
      <c r="A322" s="143" t="s">
        <v>104</v>
      </c>
      <c r="B322" s="143" t="s">
        <v>112</v>
      </c>
      <c r="C322" s="147">
        <v>194838</v>
      </c>
      <c r="D322" s="7">
        <v>-0.134343239</v>
      </c>
      <c r="E322" s="10">
        <v>1</v>
      </c>
      <c r="F322" s="144">
        <v>1</v>
      </c>
      <c r="G322" s="47">
        <f t="shared" si="28"/>
        <v>194838</v>
      </c>
      <c r="H322" s="47">
        <f t="shared" si="29"/>
        <v>194838</v>
      </c>
      <c r="I322" s="59">
        <v>-6.4291675190258815E-2</v>
      </c>
      <c r="J322" s="23">
        <f t="shared" si="30"/>
        <v>-7.0051563809741188E-2</v>
      </c>
      <c r="K322" s="9">
        <v>2.4825882526396358E-3</v>
      </c>
      <c r="L322" s="63">
        <f t="shared" si="31"/>
        <v>-60.395546308667868</v>
      </c>
      <c r="M322" s="63">
        <f t="shared" si="32"/>
        <v>-0.13682582725263964</v>
      </c>
      <c r="N322" s="145"/>
      <c r="O322" s="131"/>
      <c r="P322" s="131"/>
      <c r="Q322" s="131"/>
      <c r="R322" s="131"/>
      <c r="S322" s="131"/>
      <c r="T322" s="131"/>
      <c r="U322" s="131"/>
      <c r="V322" s="131"/>
      <c r="W322" s="131"/>
    </row>
    <row r="323" spans="1:23" ht="18" customHeight="1" x14ac:dyDescent="0.35">
      <c r="A323" s="143" t="s">
        <v>104</v>
      </c>
      <c r="B323" s="143" t="s">
        <v>725</v>
      </c>
      <c r="C323" s="147">
        <v>96167</v>
      </c>
      <c r="D323" s="7">
        <v>-8.1932119999999997E-2</v>
      </c>
      <c r="E323" s="10">
        <v>1</v>
      </c>
      <c r="F323" s="144">
        <v>0</v>
      </c>
      <c r="G323" s="47">
        <f t="shared" si="28"/>
        <v>96167</v>
      </c>
      <c r="H323" s="47">
        <f t="shared" si="29"/>
        <v>0</v>
      </c>
      <c r="I323" s="59">
        <v>-8.9788414520267451E-2</v>
      </c>
      <c r="J323" s="23">
        <f t="shared" si="30"/>
        <v>7.8562945202674539E-3</v>
      </c>
      <c r="K323" s="9">
        <v>-1.7165993179862959E-2</v>
      </c>
      <c r="L323" s="63">
        <f t="shared" si="31"/>
        <v>-20.084497014928882</v>
      </c>
      <c r="M323" s="63">
        <f t="shared" si="32"/>
        <v>-6.4766126820137035E-2</v>
      </c>
      <c r="N323" s="145"/>
      <c r="O323" s="131"/>
      <c r="P323" s="131"/>
      <c r="Q323" s="131"/>
      <c r="R323" s="131"/>
      <c r="S323" s="131"/>
      <c r="T323" s="131"/>
      <c r="U323" s="131"/>
      <c r="V323" s="131"/>
      <c r="W323" s="131"/>
    </row>
    <row r="324" spans="1:23" ht="18" customHeight="1" x14ac:dyDescent="0.35">
      <c r="A324" s="143" t="s">
        <v>104</v>
      </c>
      <c r="B324" s="143" t="s">
        <v>726</v>
      </c>
      <c r="C324" s="147">
        <v>1213083</v>
      </c>
      <c r="D324" s="7">
        <v>-1.147522E-3</v>
      </c>
      <c r="E324" s="10">
        <v>1</v>
      </c>
      <c r="F324" s="144">
        <v>0</v>
      </c>
      <c r="G324" s="47">
        <f t="shared" si="28"/>
        <v>1213083</v>
      </c>
      <c r="H324" s="47">
        <f t="shared" si="29"/>
        <v>0</v>
      </c>
      <c r="I324" s="59">
        <v>-8.9788414520267451E-2</v>
      </c>
      <c r="J324" s="23">
        <f t="shared" si="30"/>
        <v>8.8640892520267453E-2</v>
      </c>
      <c r="K324" s="9">
        <v>-1.7165993179862959E-2</v>
      </c>
      <c r="L324" s="63">
        <f t="shared" si="31"/>
        <v>17.642751720242323</v>
      </c>
      <c r="M324" s="63">
        <f t="shared" si="32"/>
        <v>1.6018471179862957E-2</v>
      </c>
      <c r="N324" s="145"/>
      <c r="O324" s="131"/>
      <c r="P324" s="131"/>
      <c r="Q324" s="131"/>
      <c r="R324" s="131"/>
      <c r="S324" s="131"/>
      <c r="T324" s="131"/>
      <c r="U324" s="131"/>
      <c r="V324" s="131"/>
      <c r="W324" s="131"/>
    </row>
    <row r="325" spans="1:23" ht="18" customHeight="1" x14ac:dyDescent="0.35">
      <c r="A325" s="143" t="s">
        <v>104</v>
      </c>
      <c r="B325" s="143" t="s">
        <v>727</v>
      </c>
      <c r="C325" s="147">
        <v>17483</v>
      </c>
      <c r="D325" s="7">
        <v>-6.7917921000000006E-2</v>
      </c>
      <c r="E325" s="10">
        <v>1</v>
      </c>
      <c r="F325" s="144">
        <v>0</v>
      </c>
      <c r="G325" s="47">
        <f t="shared" si="28"/>
        <v>17483</v>
      </c>
      <c r="H325" s="47">
        <f t="shared" si="29"/>
        <v>0</v>
      </c>
      <c r="I325" s="59">
        <v>-8.9788414520267451E-2</v>
      </c>
      <c r="J325" s="23">
        <f t="shared" si="30"/>
        <v>2.1870493520267445E-2</v>
      </c>
      <c r="K325" s="9">
        <v>-1.7165993179862959E-2</v>
      </c>
      <c r="L325" s="63">
        <f t="shared" si="31"/>
        <v>-6.7105871737531411</v>
      </c>
      <c r="M325" s="63">
        <f t="shared" si="32"/>
        <v>-5.0751927820137044E-2</v>
      </c>
      <c r="N325" s="145"/>
      <c r="O325" s="131"/>
      <c r="P325" s="131"/>
      <c r="Q325" s="131"/>
      <c r="R325" s="131"/>
      <c r="S325" s="131"/>
      <c r="T325" s="131"/>
      <c r="U325" s="131"/>
      <c r="V325" s="131"/>
      <c r="W325" s="131"/>
    </row>
    <row r="326" spans="1:23" ht="18" customHeight="1" x14ac:dyDescent="0.35">
      <c r="A326" s="143" t="s">
        <v>104</v>
      </c>
      <c r="B326" s="143" t="s">
        <v>728</v>
      </c>
      <c r="C326" s="147">
        <v>166602</v>
      </c>
      <c r="D326" s="7">
        <v>-3.3830948999999999E-2</v>
      </c>
      <c r="E326" s="10">
        <v>1</v>
      </c>
      <c r="F326" s="144">
        <v>0</v>
      </c>
      <c r="G326" s="47">
        <f t="shared" ref="G326:G389" si="33">$C326*E326</f>
        <v>166602</v>
      </c>
      <c r="H326" s="47">
        <f t="shared" ref="H326:H389" si="34">$C326*F326</f>
        <v>0</v>
      </c>
      <c r="I326" s="59">
        <v>-8.9788414520267451E-2</v>
      </c>
      <c r="J326" s="23">
        <f t="shared" ref="J326:J389" si="35">D326-I326</f>
        <v>5.5957465520267452E-2</v>
      </c>
      <c r="K326" s="9">
        <v>-1.7165993179862959E-2</v>
      </c>
      <c r="L326" s="63">
        <f t="shared" ref="L326:L389" si="36">-SQRT(C326)*(K326-D326)</f>
        <v>-6.8021197288682798</v>
      </c>
      <c r="M326" s="63">
        <f t="shared" ref="M326:M389" si="37">D326-K326</f>
        <v>-1.666495582013704E-2</v>
      </c>
      <c r="N326" s="145"/>
      <c r="O326" s="131"/>
      <c r="P326" s="131"/>
      <c r="Q326" s="131"/>
      <c r="R326" s="131"/>
      <c r="S326" s="131"/>
      <c r="T326" s="131"/>
      <c r="U326" s="131"/>
      <c r="V326" s="131"/>
      <c r="W326" s="131"/>
    </row>
    <row r="327" spans="1:23" ht="18" customHeight="1" x14ac:dyDescent="0.35">
      <c r="A327" s="143" t="s">
        <v>104</v>
      </c>
      <c r="B327" s="143" t="s">
        <v>72</v>
      </c>
      <c r="C327" s="147">
        <v>43642</v>
      </c>
      <c r="D327" s="7">
        <v>-5.4623831999999997E-2</v>
      </c>
      <c r="E327" s="10">
        <v>1</v>
      </c>
      <c r="F327" s="144">
        <v>0</v>
      </c>
      <c r="G327" s="47">
        <f t="shared" si="33"/>
        <v>43642</v>
      </c>
      <c r="H327" s="47">
        <f t="shared" si="34"/>
        <v>0</v>
      </c>
      <c r="I327" s="59">
        <v>-8.9788414520267451E-2</v>
      </c>
      <c r="J327" s="23">
        <f t="shared" si="35"/>
        <v>3.5164582520267454E-2</v>
      </c>
      <c r="K327" s="9">
        <v>-1.7165993179862959E-2</v>
      </c>
      <c r="L327" s="63">
        <f t="shared" si="36"/>
        <v>-7.8251926628439685</v>
      </c>
      <c r="M327" s="63">
        <f t="shared" si="37"/>
        <v>-3.7457838820137035E-2</v>
      </c>
      <c r="N327" s="145"/>
      <c r="O327" s="131"/>
      <c r="P327" s="131"/>
      <c r="Q327" s="131"/>
      <c r="R327" s="131"/>
      <c r="S327" s="131"/>
      <c r="T327" s="131"/>
      <c r="U327" s="131"/>
      <c r="V327" s="131"/>
      <c r="W327" s="131"/>
    </row>
    <row r="328" spans="1:23" ht="18" customHeight="1" x14ac:dyDescent="0.35">
      <c r="A328" s="143" t="s">
        <v>104</v>
      </c>
      <c r="B328" s="143" t="s">
        <v>73</v>
      </c>
      <c r="C328" s="147">
        <v>16261</v>
      </c>
      <c r="D328" s="7">
        <v>-5.3194879E-2</v>
      </c>
      <c r="E328" s="10">
        <v>1</v>
      </c>
      <c r="F328" s="144">
        <v>1</v>
      </c>
      <c r="G328" s="47">
        <f t="shared" si="33"/>
        <v>16261</v>
      </c>
      <c r="H328" s="47">
        <f t="shared" si="34"/>
        <v>16261</v>
      </c>
      <c r="I328" s="59">
        <v>-6.4291675190258815E-2</v>
      </c>
      <c r="J328" s="23">
        <f t="shared" si="35"/>
        <v>1.1096796190258815E-2</v>
      </c>
      <c r="K328" s="9">
        <v>2.4825882526396358E-3</v>
      </c>
      <c r="L328" s="63">
        <f t="shared" si="36"/>
        <v>-7.099914128253503</v>
      </c>
      <c r="M328" s="63">
        <f t="shared" si="37"/>
        <v>-5.567746725263964E-2</v>
      </c>
      <c r="N328" s="145"/>
      <c r="O328" s="131"/>
      <c r="P328" s="131"/>
      <c r="Q328" s="131"/>
      <c r="R328" s="131"/>
      <c r="S328" s="131"/>
      <c r="T328" s="131"/>
      <c r="U328" s="131"/>
      <c r="V328" s="131"/>
      <c r="W328" s="131"/>
    </row>
    <row r="329" spans="1:23" ht="18" customHeight="1" x14ac:dyDescent="0.35">
      <c r="A329" s="143" t="s">
        <v>104</v>
      </c>
      <c r="B329" s="143" t="s">
        <v>316</v>
      </c>
      <c r="C329" s="147">
        <v>6959</v>
      </c>
      <c r="D329" s="7">
        <v>-5.3128350999999997E-2</v>
      </c>
      <c r="E329" s="10">
        <v>1</v>
      </c>
      <c r="F329" s="144">
        <v>0</v>
      </c>
      <c r="G329" s="47">
        <f t="shared" si="33"/>
        <v>6959</v>
      </c>
      <c r="H329" s="47">
        <f t="shared" si="34"/>
        <v>0</v>
      </c>
      <c r="I329" s="59">
        <v>-8.9788414520267451E-2</v>
      </c>
      <c r="J329" s="23">
        <f t="shared" si="35"/>
        <v>3.6660063520267454E-2</v>
      </c>
      <c r="K329" s="9">
        <v>-1.7165993179862959E-2</v>
      </c>
      <c r="L329" s="63">
        <f t="shared" si="36"/>
        <v>-3.0000022202501246</v>
      </c>
      <c r="M329" s="63">
        <f t="shared" si="37"/>
        <v>-3.5962357820137042E-2</v>
      </c>
      <c r="N329" s="145"/>
      <c r="O329" s="131"/>
      <c r="P329" s="131"/>
      <c r="Q329" s="131"/>
      <c r="R329" s="131"/>
      <c r="S329" s="131"/>
      <c r="T329" s="131"/>
      <c r="U329" s="131"/>
      <c r="V329" s="131"/>
      <c r="W329" s="131"/>
    </row>
    <row r="330" spans="1:23" ht="18" customHeight="1" x14ac:dyDescent="0.35">
      <c r="A330" s="143" t="s">
        <v>104</v>
      </c>
      <c r="B330" s="143" t="s">
        <v>77</v>
      </c>
      <c r="C330" s="147">
        <v>355114</v>
      </c>
      <c r="D330" s="7">
        <v>-3.3039418000000001E-2</v>
      </c>
      <c r="E330" s="10">
        <v>1</v>
      </c>
      <c r="F330" s="144">
        <v>0</v>
      </c>
      <c r="G330" s="47">
        <f t="shared" si="33"/>
        <v>355114</v>
      </c>
      <c r="H330" s="47">
        <f t="shared" si="34"/>
        <v>0</v>
      </c>
      <c r="I330" s="59">
        <v>-8.9788414520267451E-2</v>
      </c>
      <c r="J330" s="23">
        <f t="shared" si="35"/>
        <v>5.674899652026745E-2</v>
      </c>
      <c r="K330" s="9">
        <v>-1.7165993179862959E-2</v>
      </c>
      <c r="L330" s="63">
        <f t="shared" si="36"/>
        <v>-9.4592027988600602</v>
      </c>
      <c r="M330" s="63">
        <f t="shared" si="37"/>
        <v>-1.5873424820137042E-2</v>
      </c>
      <c r="N330" s="145"/>
      <c r="O330" s="131"/>
      <c r="P330" s="131"/>
      <c r="Q330" s="131"/>
      <c r="R330" s="131"/>
      <c r="S330" s="131"/>
      <c r="T330" s="131"/>
      <c r="U330" s="131"/>
      <c r="V330" s="131"/>
      <c r="W330" s="131"/>
    </row>
    <row r="331" spans="1:23" ht="18" customHeight="1" x14ac:dyDescent="0.35">
      <c r="A331" s="143" t="s">
        <v>104</v>
      </c>
      <c r="B331" s="143" t="s">
        <v>204</v>
      </c>
      <c r="C331" s="147">
        <v>658251</v>
      </c>
      <c r="D331" s="7">
        <v>-4.4428255999999999E-2</v>
      </c>
      <c r="E331" s="10">
        <v>1</v>
      </c>
      <c r="F331" s="144">
        <v>0</v>
      </c>
      <c r="G331" s="47">
        <f t="shared" si="33"/>
        <v>658251</v>
      </c>
      <c r="H331" s="47">
        <f t="shared" si="34"/>
        <v>0</v>
      </c>
      <c r="I331" s="59">
        <v>-8.9788414520267451E-2</v>
      </c>
      <c r="J331" s="23">
        <f t="shared" si="35"/>
        <v>4.5360158520267452E-2</v>
      </c>
      <c r="K331" s="9">
        <v>-1.7165993179862959E-2</v>
      </c>
      <c r="L331" s="63">
        <f t="shared" si="36"/>
        <v>-22.118601490947242</v>
      </c>
      <c r="M331" s="63">
        <f t="shared" si="37"/>
        <v>-2.7262262820137041E-2</v>
      </c>
      <c r="N331" s="145"/>
      <c r="O331" s="131"/>
      <c r="P331" s="131"/>
      <c r="Q331" s="131"/>
      <c r="R331" s="131"/>
      <c r="S331" s="131"/>
      <c r="T331" s="131"/>
      <c r="U331" s="131"/>
      <c r="V331" s="131"/>
      <c r="W331" s="131"/>
    </row>
    <row r="332" spans="1:23" ht="18" customHeight="1" x14ac:dyDescent="0.35">
      <c r="A332" s="143" t="s">
        <v>104</v>
      </c>
      <c r="B332" s="143" t="s">
        <v>113</v>
      </c>
      <c r="C332" s="147">
        <v>308422</v>
      </c>
      <c r="D332" s="7">
        <v>2.0866519E-2</v>
      </c>
      <c r="E332" s="10">
        <v>1</v>
      </c>
      <c r="F332" s="144">
        <v>1</v>
      </c>
      <c r="G332" s="47">
        <f t="shared" si="33"/>
        <v>308422</v>
      </c>
      <c r="H332" s="47">
        <f t="shared" si="34"/>
        <v>308422</v>
      </c>
      <c r="I332" s="59">
        <v>-6.4291675190258815E-2</v>
      </c>
      <c r="J332" s="23">
        <f t="shared" si="35"/>
        <v>8.5158194190258815E-2</v>
      </c>
      <c r="K332" s="9">
        <v>2.4825882526396358E-3</v>
      </c>
      <c r="L332" s="63">
        <f t="shared" si="36"/>
        <v>10.209654601151595</v>
      </c>
      <c r="M332" s="63">
        <f t="shared" si="37"/>
        <v>1.8383930747360364E-2</v>
      </c>
      <c r="N332" s="145"/>
      <c r="O332" s="131"/>
      <c r="P332" s="131"/>
      <c r="Q332" s="131"/>
      <c r="R332" s="131"/>
      <c r="S332" s="131"/>
      <c r="T332" s="131"/>
      <c r="U332" s="131"/>
      <c r="V332" s="131"/>
      <c r="W332" s="131"/>
    </row>
    <row r="333" spans="1:23" ht="18" customHeight="1" x14ac:dyDescent="0.35">
      <c r="A333" s="143" t="s">
        <v>104</v>
      </c>
      <c r="B333" s="143" t="s">
        <v>114</v>
      </c>
      <c r="C333" s="147">
        <v>41419</v>
      </c>
      <c r="D333" s="7">
        <v>-9.3121098999999999E-2</v>
      </c>
      <c r="E333" s="10">
        <v>1</v>
      </c>
      <c r="F333" s="144">
        <v>1</v>
      </c>
      <c r="G333" s="47">
        <f t="shared" si="33"/>
        <v>41419</v>
      </c>
      <c r="H333" s="47">
        <f t="shared" si="34"/>
        <v>41419</v>
      </c>
      <c r="I333" s="59">
        <v>-6.4291675190258815E-2</v>
      </c>
      <c r="J333" s="23">
        <f t="shared" si="35"/>
        <v>-2.8829423809741184E-2</v>
      </c>
      <c r="K333" s="9">
        <v>2.4825882526396358E-3</v>
      </c>
      <c r="L333" s="63">
        <f t="shared" si="36"/>
        <v>-19.456935856145275</v>
      </c>
      <c r="M333" s="63">
        <f t="shared" si="37"/>
        <v>-9.5603687252639638E-2</v>
      </c>
      <c r="N333" s="145"/>
      <c r="O333" s="131"/>
      <c r="P333" s="131"/>
      <c r="Q333" s="131"/>
      <c r="R333" s="131"/>
      <c r="S333" s="131"/>
      <c r="T333" s="131"/>
      <c r="U333" s="131"/>
      <c r="V333" s="131"/>
      <c r="W333" s="131"/>
    </row>
    <row r="334" spans="1:23" ht="18" customHeight="1" x14ac:dyDescent="0.35">
      <c r="A334" s="143" t="s">
        <v>104</v>
      </c>
      <c r="B334" s="143" t="s">
        <v>205</v>
      </c>
      <c r="C334" s="147">
        <v>6774</v>
      </c>
      <c r="D334" s="7">
        <v>-8.0701864999999998E-2</v>
      </c>
      <c r="E334" s="10">
        <v>1</v>
      </c>
      <c r="F334" s="144">
        <v>0</v>
      </c>
      <c r="G334" s="47">
        <f t="shared" si="33"/>
        <v>6774</v>
      </c>
      <c r="H334" s="47">
        <f t="shared" si="34"/>
        <v>0</v>
      </c>
      <c r="I334" s="59">
        <v>-8.9788414520267451E-2</v>
      </c>
      <c r="J334" s="23">
        <f t="shared" si="35"/>
        <v>9.0865495202674534E-3</v>
      </c>
      <c r="K334" s="9">
        <v>-1.7165993179862959E-2</v>
      </c>
      <c r="L334" s="63">
        <f t="shared" si="36"/>
        <v>-5.2292763047881348</v>
      </c>
      <c r="M334" s="63">
        <f t="shared" si="37"/>
        <v>-6.3535871820137035E-2</v>
      </c>
      <c r="N334" s="145"/>
      <c r="O334" s="131"/>
      <c r="P334" s="131"/>
      <c r="Q334" s="131"/>
      <c r="R334" s="131"/>
      <c r="S334" s="131"/>
      <c r="T334" s="131"/>
      <c r="U334" s="131"/>
      <c r="V334" s="131"/>
      <c r="W334" s="131"/>
    </row>
    <row r="335" spans="1:23" ht="18" customHeight="1" x14ac:dyDescent="0.35">
      <c r="A335" s="143" t="s">
        <v>104</v>
      </c>
      <c r="B335" s="143" t="s">
        <v>115</v>
      </c>
      <c r="C335" s="147">
        <v>18137</v>
      </c>
      <c r="D335" s="7">
        <v>-8.2547289999999995E-2</v>
      </c>
      <c r="E335" s="10">
        <v>1</v>
      </c>
      <c r="F335" s="144">
        <v>1</v>
      </c>
      <c r="G335" s="47">
        <f t="shared" si="33"/>
        <v>18137</v>
      </c>
      <c r="H335" s="47">
        <f t="shared" si="34"/>
        <v>18137</v>
      </c>
      <c r="I335" s="59">
        <v>-6.4291675190258815E-2</v>
      </c>
      <c r="J335" s="23">
        <f t="shared" si="35"/>
        <v>-1.825561480974118E-2</v>
      </c>
      <c r="K335" s="9">
        <v>2.4825882526396358E-3</v>
      </c>
      <c r="L335" s="63">
        <f t="shared" si="36"/>
        <v>-11.451286587482745</v>
      </c>
      <c r="M335" s="63">
        <f t="shared" si="37"/>
        <v>-8.5029878252639635E-2</v>
      </c>
      <c r="N335" s="145"/>
      <c r="O335" s="131"/>
      <c r="P335" s="131"/>
      <c r="Q335" s="131"/>
      <c r="R335" s="131"/>
      <c r="S335" s="131"/>
      <c r="T335" s="131"/>
      <c r="U335" s="131"/>
      <c r="V335" s="131"/>
      <c r="W335" s="131"/>
    </row>
    <row r="336" spans="1:23" ht="18" customHeight="1" x14ac:dyDescent="0.35">
      <c r="A336" s="143" t="s">
        <v>104</v>
      </c>
      <c r="B336" s="143" t="s">
        <v>729</v>
      </c>
      <c r="C336" s="147">
        <v>365908</v>
      </c>
      <c r="D336" s="7">
        <v>-4.5476557000000001E-2</v>
      </c>
      <c r="E336" s="10">
        <v>1</v>
      </c>
      <c r="F336" s="144">
        <v>0</v>
      </c>
      <c r="G336" s="47">
        <f t="shared" si="33"/>
        <v>365908</v>
      </c>
      <c r="H336" s="47">
        <f t="shared" si="34"/>
        <v>0</v>
      </c>
      <c r="I336" s="59">
        <v>-8.9788414520267451E-2</v>
      </c>
      <c r="J336" s="23">
        <f t="shared" si="35"/>
        <v>4.431185752026745E-2</v>
      </c>
      <c r="K336" s="9">
        <v>-1.7165993179862959E-2</v>
      </c>
      <c r="L336" s="63">
        <f t="shared" si="36"/>
        <v>-17.125153424648559</v>
      </c>
      <c r="M336" s="63">
        <f t="shared" si="37"/>
        <v>-2.8310563820137042E-2</v>
      </c>
      <c r="N336" s="145"/>
      <c r="O336" s="131"/>
      <c r="P336" s="131"/>
      <c r="Q336" s="131"/>
      <c r="R336" s="131"/>
      <c r="S336" s="131"/>
      <c r="T336" s="131"/>
      <c r="U336" s="131"/>
      <c r="V336" s="131"/>
      <c r="W336" s="131"/>
    </row>
    <row r="337" spans="1:23" ht="18" customHeight="1" x14ac:dyDescent="0.35">
      <c r="A337" s="143" t="s">
        <v>104</v>
      </c>
      <c r="B337" s="143" t="s">
        <v>210</v>
      </c>
      <c r="C337" s="147">
        <v>363151</v>
      </c>
      <c r="D337" s="7">
        <v>-7.2121709000000006E-2</v>
      </c>
      <c r="E337" s="10">
        <v>1</v>
      </c>
      <c r="F337" s="144">
        <v>0</v>
      </c>
      <c r="G337" s="47">
        <f t="shared" si="33"/>
        <v>363151</v>
      </c>
      <c r="H337" s="47">
        <f t="shared" si="34"/>
        <v>0</v>
      </c>
      <c r="I337" s="59">
        <v>-8.9788414520267451E-2</v>
      </c>
      <c r="J337" s="23">
        <f t="shared" si="35"/>
        <v>1.7666705520267445E-2</v>
      </c>
      <c r="K337" s="9">
        <v>-1.7165993179862959E-2</v>
      </c>
      <c r="L337" s="63">
        <f t="shared" si="36"/>
        <v>-33.117419650527211</v>
      </c>
      <c r="M337" s="63">
        <f t="shared" si="37"/>
        <v>-5.4955715820137044E-2</v>
      </c>
      <c r="N337" s="145"/>
      <c r="O337" s="131"/>
      <c r="P337" s="131"/>
      <c r="Q337" s="131"/>
      <c r="R337" s="131"/>
      <c r="S337" s="131"/>
      <c r="T337" s="131"/>
      <c r="U337" s="131"/>
      <c r="V337" s="131"/>
      <c r="W337" s="131"/>
    </row>
    <row r="338" spans="1:23" ht="18" customHeight="1" x14ac:dyDescent="0.35">
      <c r="A338" s="143" t="s">
        <v>104</v>
      </c>
      <c r="B338" s="143" t="s">
        <v>730</v>
      </c>
      <c r="C338" s="147">
        <v>175712</v>
      </c>
      <c r="D338" s="7">
        <v>-5.5295519000000001E-2</v>
      </c>
      <c r="E338" s="10">
        <v>1</v>
      </c>
      <c r="F338" s="144">
        <v>0</v>
      </c>
      <c r="G338" s="47">
        <f t="shared" si="33"/>
        <v>175712</v>
      </c>
      <c r="H338" s="47">
        <f t="shared" si="34"/>
        <v>0</v>
      </c>
      <c r="I338" s="59">
        <v>-8.9788414520267451E-2</v>
      </c>
      <c r="J338" s="23">
        <f t="shared" si="35"/>
        <v>3.449289552026745E-2</v>
      </c>
      <c r="K338" s="9">
        <v>-1.7165993179862959E-2</v>
      </c>
      <c r="L338" s="63">
        <f t="shared" si="36"/>
        <v>-15.983140436670954</v>
      </c>
      <c r="M338" s="63">
        <f t="shared" si="37"/>
        <v>-3.8129525820137039E-2</v>
      </c>
      <c r="N338" s="145"/>
      <c r="O338" s="131"/>
      <c r="P338" s="131"/>
      <c r="Q338" s="131"/>
      <c r="R338" s="131"/>
      <c r="S338" s="131"/>
      <c r="T338" s="131"/>
      <c r="U338" s="131"/>
      <c r="V338" s="131"/>
      <c r="W338" s="131"/>
    </row>
    <row r="339" spans="1:23" ht="18" customHeight="1" x14ac:dyDescent="0.35">
      <c r="A339" s="143" t="s">
        <v>104</v>
      </c>
      <c r="B339" s="143" t="s">
        <v>731</v>
      </c>
      <c r="C339" s="147">
        <v>2011079</v>
      </c>
      <c r="D339" s="7">
        <v>-4.3993184999999997E-2</v>
      </c>
      <c r="E339" s="10">
        <v>1</v>
      </c>
      <c r="F339" s="144">
        <v>0</v>
      </c>
      <c r="G339" s="47">
        <f t="shared" si="33"/>
        <v>2011079</v>
      </c>
      <c r="H339" s="47">
        <f t="shared" si="34"/>
        <v>0</v>
      </c>
      <c r="I339" s="59">
        <v>-8.9788414520267451E-2</v>
      </c>
      <c r="J339" s="23">
        <f t="shared" si="35"/>
        <v>4.5795229520267454E-2</v>
      </c>
      <c r="K339" s="9">
        <v>-1.7165993179862959E-2</v>
      </c>
      <c r="L339" s="63">
        <f t="shared" si="36"/>
        <v>-38.04431598148151</v>
      </c>
      <c r="M339" s="63">
        <f t="shared" si="37"/>
        <v>-2.6827191820137038E-2</v>
      </c>
      <c r="N339" s="145"/>
      <c r="O339" s="131"/>
      <c r="P339" s="131"/>
      <c r="Q339" s="131"/>
      <c r="R339" s="131"/>
      <c r="S339" s="131"/>
      <c r="T339" s="131"/>
      <c r="U339" s="131"/>
      <c r="V339" s="131"/>
      <c r="W339" s="131"/>
    </row>
    <row r="340" spans="1:23" ht="18" customHeight="1" x14ac:dyDescent="0.35">
      <c r="A340" s="143" t="s">
        <v>104</v>
      </c>
      <c r="B340" s="143" t="s">
        <v>116</v>
      </c>
      <c r="C340" s="147">
        <v>87414</v>
      </c>
      <c r="D340" s="7">
        <v>-6.4837996999999994E-2</v>
      </c>
      <c r="E340" s="10">
        <v>1</v>
      </c>
      <c r="F340" s="144">
        <v>1</v>
      </c>
      <c r="G340" s="47">
        <f t="shared" si="33"/>
        <v>87414</v>
      </c>
      <c r="H340" s="47">
        <f t="shared" si="34"/>
        <v>87414</v>
      </c>
      <c r="I340" s="59">
        <v>-6.4291675190258815E-2</v>
      </c>
      <c r="J340" s="23">
        <f t="shared" si="35"/>
        <v>-5.4632180974117928E-4</v>
      </c>
      <c r="K340" s="9">
        <v>2.4825882526396358E-3</v>
      </c>
      <c r="L340" s="63">
        <f t="shared" si="36"/>
        <v>-19.903909104199226</v>
      </c>
      <c r="M340" s="63">
        <f t="shared" si="37"/>
        <v>-6.7320585252639634E-2</v>
      </c>
      <c r="N340" s="145"/>
      <c r="O340" s="131"/>
      <c r="P340" s="131"/>
      <c r="Q340" s="131"/>
      <c r="R340" s="131"/>
      <c r="S340" s="131"/>
      <c r="T340" s="131"/>
      <c r="U340" s="131"/>
      <c r="V340" s="131"/>
      <c r="W340" s="131"/>
    </row>
    <row r="341" spans="1:23" ht="18" customHeight="1" x14ac:dyDescent="0.35">
      <c r="A341" s="143" t="s">
        <v>104</v>
      </c>
      <c r="B341" s="143" t="s">
        <v>732</v>
      </c>
      <c r="C341" s="147">
        <v>96151</v>
      </c>
      <c r="D341" s="7">
        <v>-1.1522011E-2</v>
      </c>
      <c r="E341" s="10">
        <v>1</v>
      </c>
      <c r="F341" s="144">
        <v>0</v>
      </c>
      <c r="G341" s="47">
        <f t="shared" si="33"/>
        <v>96151</v>
      </c>
      <c r="H341" s="47">
        <f t="shared" si="34"/>
        <v>0</v>
      </c>
      <c r="I341" s="59">
        <v>-8.9788414520267451E-2</v>
      </c>
      <c r="J341" s="23">
        <f t="shared" si="35"/>
        <v>7.8266403520267452E-2</v>
      </c>
      <c r="K341" s="9">
        <v>-1.7165993179862959E-2</v>
      </c>
      <c r="L341" s="63">
        <f t="shared" si="36"/>
        <v>1.7500986772283611</v>
      </c>
      <c r="M341" s="63">
        <f t="shared" si="37"/>
        <v>5.6439821798629584E-3</v>
      </c>
      <c r="N341" s="145"/>
      <c r="O341" s="131"/>
      <c r="P341" s="131"/>
      <c r="Q341" s="131"/>
      <c r="R341" s="131"/>
      <c r="S341" s="131"/>
      <c r="T341" s="131"/>
      <c r="U341" s="131"/>
      <c r="V341" s="131"/>
      <c r="W341" s="131"/>
    </row>
    <row r="342" spans="1:23" ht="18" customHeight="1" x14ac:dyDescent="0.35">
      <c r="A342" s="143" t="s">
        <v>104</v>
      </c>
      <c r="B342" s="143" t="s">
        <v>733</v>
      </c>
      <c r="C342" s="147">
        <v>208707</v>
      </c>
      <c r="D342" s="7">
        <v>2.6987744000000001E-2</v>
      </c>
      <c r="E342" s="10">
        <v>1</v>
      </c>
      <c r="F342" s="144">
        <v>0</v>
      </c>
      <c r="G342" s="47">
        <f t="shared" si="33"/>
        <v>208707</v>
      </c>
      <c r="H342" s="47">
        <f t="shared" si="34"/>
        <v>0</v>
      </c>
      <c r="I342" s="59">
        <v>-8.9788414520267451E-2</v>
      </c>
      <c r="J342" s="23">
        <f t="shared" si="35"/>
        <v>0.11677615852026746</v>
      </c>
      <c r="K342" s="9">
        <v>-1.7165993179862959E-2</v>
      </c>
      <c r="L342" s="63">
        <f t="shared" si="36"/>
        <v>20.171396953797778</v>
      </c>
      <c r="M342" s="63">
        <f t="shared" si="37"/>
        <v>4.4153737179862956E-2</v>
      </c>
      <c r="N342" s="145"/>
      <c r="O342" s="131"/>
      <c r="P342" s="131"/>
      <c r="Q342" s="131"/>
      <c r="R342" s="131"/>
      <c r="S342" s="131"/>
      <c r="T342" s="131"/>
      <c r="U342" s="131"/>
      <c r="V342" s="131"/>
      <c r="W342" s="131"/>
    </row>
    <row r="343" spans="1:23" ht="18" customHeight="1" x14ac:dyDescent="0.35">
      <c r="A343" s="143" t="s">
        <v>104</v>
      </c>
      <c r="B343" s="143" t="s">
        <v>117</v>
      </c>
      <c r="C343" s="147">
        <v>28529</v>
      </c>
      <c r="D343" s="7">
        <v>-0.12639191299999999</v>
      </c>
      <c r="E343" s="10">
        <v>1</v>
      </c>
      <c r="F343" s="144">
        <v>1</v>
      </c>
      <c r="G343" s="47">
        <f t="shared" si="33"/>
        <v>28529</v>
      </c>
      <c r="H343" s="47">
        <f t="shared" si="34"/>
        <v>28529</v>
      </c>
      <c r="I343" s="59">
        <v>-6.4291675190258815E-2</v>
      </c>
      <c r="J343" s="23">
        <f t="shared" si="35"/>
        <v>-6.2100237809741179E-2</v>
      </c>
      <c r="K343" s="9">
        <v>2.4825882526396358E-3</v>
      </c>
      <c r="L343" s="63">
        <f t="shared" si="36"/>
        <v>-21.767586156001403</v>
      </c>
      <c r="M343" s="63">
        <f t="shared" si="37"/>
        <v>-0.12887450125263963</v>
      </c>
      <c r="N343" s="145"/>
      <c r="O343" s="131"/>
      <c r="P343" s="131"/>
      <c r="Q343" s="131"/>
      <c r="R343" s="131"/>
      <c r="S343" s="131"/>
      <c r="T343" s="131"/>
      <c r="U343" s="131"/>
      <c r="V343" s="131"/>
      <c r="W343" s="131"/>
    </row>
    <row r="344" spans="1:23" ht="18" customHeight="1" x14ac:dyDescent="0.35">
      <c r="A344" s="143" t="s">
        <v>104</v>
      </c>
      <c r="B344" s="143" t="s">
        <v>359</v>
      </c>
      <c r="C344" s="147">
        <v>1100253</v>
      </c>
      <c r="D344" s="7">
        <v>2.3109260999999999E-2</v>
      </c>
      <c r="E344" s="10">
        <v>1</v>
      </c>
      <c r="F344" s="144">
        <v>0</v>
      </c>
      <c r="G344" s="47">
        <f t="shared" si="33"/>
        <v>1100253</v>
      </c>
      <c r="H344" s="47">
        <f t="shared" si="34"/>
        <v>0</v>
      </c>
      <c r="I344" s="59">
        <v>-8.9788414520267451E-2</v>
      </c>
      <c r="J344" s="23">
        <f t="shared" si="35"/>
        <v>0.11289767552026744</v>
      </c>
      <c r="K344" s="9">
        <v>-1.7165993179862959E-2</v>
      </c>
      <c r="L344" s="63">
        <f t="shared" si="36"/>
        <v>42.245900386794169</v>
      </c>
      <c r="M344" s="63">
        <f t="shared" si="37"/>
        <v>4.0275254179862954E-2</v>
      </c>
      <c r="N344" s="145"/>
      <c r="O344" s="131"/>
      <c r="P344" s="131"/>
      <c r="Q344" s="131"/>
      <c r="R344" s="131"/>
      <c r="S344" s="131"/>
      <c r="T344" s="131"/>
      <c r="U344" s="131"/>
      <c r="V344" s="131"/>
      <c r="W344" s="131"/>
    </row>
    <row r="345" spans="1:23" ht="18" customHeight="1" x14ac:dyDescent="0.35">
      <c r="A345" s="143" t="s">
        <v>104</v>
      </c>
      <c r="B345" s="143" t="s">
        <v>545</v>
      </c>
      <c r="C345" s="147">
        <v>270825</v>
      </c>
      <c r="D345" s="7">
        <v>-2.9601032999999999E-2</v>
      </c>
      <c r="E345" s="10">
        <v>1</v>
      </c>
      <c r="F345" s="144">
        <v>0</v>
      </c>
      <c r="G345" s="47">
        <f t="shared" si="33"/>
        <v>270825</v>
      </c>
      <c r="H345" s="47">
        <f t="shared" si="34"/>
        <v>0</v>
      </c>
      <c r="I345" s="59">
        <v>-8.9788414520267451E-2</v>
      </c>
      <c r="J345" s="23">
        <f t="shared" si="35"/>
        <v>6.0187381520267452E-2</v>
      </c>
      <c r="K345" s="9">
        <v>-1.7165993179862959E-2</v>
      </c>
      <c r="L345" s="63">
        <f t="shared" si="36"/>
        <v>-6.4713003381323801</v>
      </c>
      <c r="M345" s="63">
        <f t="shared" si="37"/>
        <v>-1.243503982013704E-2</v>
      </c>
      <c r="N345" s="145"/>
      <c r="O345" s="131"/>
      <c r="P345" s="131"/>
      <c r="Q345" s="131"/>
      <c r="R345" s="131"/>
      <c r="S345" s="131"/>
      <c r="T345" s="131"/>
      <c r="U345" s="131"/>
      <c r="V345" s="131"/>
      <c r="W345" s="131"/>
    </row>
    <row r="346" spans="1:23" ht="18" customHeight="1" x14ac:dyDescent="0.35">
      <c r="A346" s="143" t="s">
        <v>104</v>
      </c>
      <c r="B346" s="143" t="s">
        <v>734</v>
      </c>
      <c r="C346" s="147">
        <v>1355591</v>
      </c>
      <c r="D346" s="7">
        <v>-5.0791469999999998E-2</v>
      </c>
      <c r="E346" s="10">
        <v>1</v>
      </c>
      <c r="F346" s="144">
        <v>0</v>
      </c>
      <c r="G346" s="47">
        <f t="shared" si="33"/>
        <v>1355591</v>
      </c>
      <c r="H346" s="47">
        <f t="shared" si="34"/>
        <v>0</v>
      </c>
      <c r="I346" s="59">
        <v>-8.9788414520267451E-2</v>
      </c>
      <c r="J346" s="23">
        <f t="shared" si="35"/>
        <v>3.8996944520267453E-2</v>
      </c>
      <c r="K346" s="9">
        <v>-1.7165993179862959E-2</v>
      </c>
      <c r="L346" s="63">
        <f t="shared" si="36"/>
        <v>-39.150092265314512</v>
      </c>
      <c r="M346" s="63">
        <f t="shared" si="37"/>
        <v>-3.3625476820137043E-2</v>
      </c>
      <c r="N346" s="145"/>
      <c r="O346" s="131"/>
      <c r="P346" s="131"/>
      <c r="Q346" s="131"/>
      <c r="R346" s="131"/>
      <c r="S346" s="131"/>
      <c r="T346" s="131"/>
      <c r="U346" s="131"/>
      <c r="V346" s="131"/>
      <c r="W346" s="131"/>
    </row>
    <row r="347" spans="1:23" ht="18" customHeight="1" x14ac:dyDescent="0.35">
      <c r="A347" s="143" t="s">
        <v>104</v>
      </c>
      <c r="B347" s="143" t="s">
        <v>735</v>
      </c>
      <c r="C347" s="147">
        <v>511215</v>
      </c>
      <c r="D347" s="7">
        <v>-8.3269291999999995E-2</v>
      </c>
      <c r="E347" s="10">
        <v>1</v>
      </c>
      <c r="F347" s="144">
        <v>0</v>
      </c>
      <c r="G347" s="47">
        <f t="shared" si="33"/>
        <v>511215</v>
      </c>
      <c r="H347" s="47">
        <f t="shared" si="34"/>
        <v>0</v>
      </c>
      <c r="I347" s="59">
        <v>-8.9788414520267451E-2</v>
      </c>
      <c r="J347" s="23">
        <f t="shared" si="35"/>
        <v>6.5191225202674563E-3</v>
      </c>
      <c r="K347" s="9">
        <v>-1.7165993179862959E-2</v>
      </c>
      <c r="L347" s="63">
        <f t="shared" si="36"/>
        <v>-47.263396393306493</v>
      </c>
      <c r="M347" s="63">
        <f t="shared" si="37"/>
        <v>-6.6103298820137033E-2</v>
      </c>
      <c r="N347" s="145"/>
      <c r="O347" s="131"/>
      <c r="P347" s="131"/>
      <c r="Q347" s="131"/>
      <c r="R347" s="131"/>
      <c r="S347" s="131"/>
      <c r="T347" s="131"/>
      <c r="U347" s="131"/>
      <c r="V347" s="131"/>
      <c r="W347" s="131"/>
    </row>
    <row r="348" spans="1:23" ht="18" customHeight="1" x14ac:dyDescent="0.35">
      <c r="A348" s="143" t="s">
        <v>104</v>
      </c>
      <c r="B348" s="143" t="s">
        <v>736</v>
      </c>
      <c r="C348" s="147">
        <v>1012024</v>
      </c>
      <c r="D348" s="7">
        <v>-4.0585120000000002E-2</v>
      </c>
      <c r="E348" s="10">
        <v>1</v>
      </c>
      <c r="F348" s="144">
        <v>0</v>
      </c>
      <c r="G348" s="47">
        <f t="shared" si="33"/>
        <v>1012024</v>
      </c>
      <c r="H348" s="47">
        <f t="shared" si="34"/>
        <v>0</v>
      </c>
      <c r="I348" s="59">
        <v>-8.9788414520267451E-2</v>
      </c>
      <c r="J348" s="23">
        <f t="shared" si="35"/>
        <v>4.9203294520267449E-2</v>
      </c>
      <c r="K348" s="9">
        <v>-1.7165993179862959E-2</v>
      </c>
      <c r="L348" s="63">
        <f t="shared" si="36"/>
        <v>-23.559501903943101</v>
      </c>
      <c r="M348" s="63">
        <f t="shared" si="37"/>
        <v>-2.3419126820137044E-2</v>
      </c>
      <c r="N348" s="145"/>
      <c r="O348" s="131"/>
      <c r="P348" s="131"/>
      <c r="Q348" s="131"/>
      <c r="R348" s="131"/>
      <c r="S348" s="131"/>
      <c r="T348" s="131"/>
      <c r="U348" s="131"/>
      <c r="V348" s="131"/>
      <c r="W348" s="131"/>
    </row>
    <row r="349" spans="1:23" ht="18" customHeight="1" x14ac:dyDescent="0.35">
      <c r="A349" s="143" t="s">
        <v>104</v>
      </c>
      <c r="B349" s="143" t="s">
        <v>227</v>
      </c>
      <c r="C349" s="147">
        <v>582378</v>
      </c>
      <c r="D349" s="7">
        <v>-4.2003167000000001E-2</v>
      </c>
      <c r="E349" s="10">
        <v>1</v>
      </c>
      <c r="F349" s="144">
        <v>0</v>
      </c>
      <c r="G349" s="47">
        <f t="shared" si="33"/>
        <v>582378</v>
      </c>
      <c r="H349" s="47">
        <f t="shared" si="34"/>
        <v>0</v>
      </c>
      <c r="I349" s="59">
        <v>-8.9788414520267451E-2</v>
      </c>
      <c r="J349" s="23">
        <f t="shared" si="35"/>
        <v>4.778524752026745E-2</v>
      </c>
      <c r="K349" s="9">
        <v>-1.7165993179862959E-2</v>
      </c>
      <c r="L349" s="63">
        <f t="shared" si="36"/>
        <v>-18.954165003217749</v>
      </c>
      <c r="M349" s="63">
        <f t="shared" si="37"/>
        <v>-2.4837173820137042E-2</v>
      </c>
      <c r="N349" s="145"/>
      <c r="O349" s="131"/>
      <c r="P349" s="131"/>
      <c r="Q349" s="131"/>
      <c r="R349" s="131"/>
      <c r="S349" s="131"/>
      <c r="T349" s="131"/>
      <c r="U349" s="131"/>
      <c r="V349" s="131"/>
      <c r="W349" s="131"/>
    </row>
    <row r="350" spans="1:23" ht="18" customHeight="1" x14ac:dyDescent="0.35">
      <c r="A350" s="143" t="s">
        <v>104</v>
      </c>
      <c r="B350" s="143" t="s">
        <v>118</v>
      </c>
      <c r="C350" s="147">
        <v>68914</v>
      </c>
      <c r="D350" s="7">
        <v>-0.110556449</v>
      </c>
      <c r="E350" s="10">
        <v>1</v>
      </c>
      <c r="F350" s="144">
        <v>1</v>
      </c>
      <c r="G350" s="47">
        <f t="shared" si="33"/>
        <v>68914</v>
      </c>
      <c r="H350" s="47">
        <f t="shared" si="34"/>
        <v>68914</v>
      </c>
      <c r="I350" s="59">
        <v>-6.4291675190258815E-2</v>
      </c>
      <c r="J350" s="23">
        <f t="shared" si="35"/>
        <v>-4.6264773809741186E-2</v>
      </c>
      <c r="K350" s="9">
        <v>2.4825882526396358E-3</v>
      </c>
      <c r="L350" s="63">
        <f t="shared" si="36"/>
        <v>-29.674415903403286</v>
      </c>
      <c r="M350" s="63">
        <f t="shared" si="37"/>
        <v>-0.11303903725263964</v>
      </c>
      <c r="N350" s="145"/>
      <c r="O350" s="131"/>
      <c r="P350" s="131"/>
      <c r="Q350" s="131"/>
      <c r="R350" s="131"/>
      <c r="S350" s="131"/>
      <c r="T350" s="131"/>
      <c r="U350" s="131"/>
      <c r="V350" s="131"/>
      <c r="W350" s="131"/>
    </row>
    <row r="351" spans="1:23" ht="18" customHeight="1" x14ac:dyDescent="0.35">
      <c r="A351" s="143" t="s">
        <v>104</v>
      </c>
      <c r="B351" s="143" t="s">
        <v>738</v>
      </c>
      <c r="C351" s="147">
        <v>180439</v>
      </c>
      <c r="D351" s="7">
        <v>4.8998879999999998E-3</v>
      </c>
      <c r="E351" s="10">
        <v>1</v>
      </c>
      <c r="F351" s="144">
        <v>0</v>
      </c>
      <c r="G351" s="47">
        <f t="shared" si="33"/>
        <v>180439</v>
      </c>
      <c r="H351" s="47">
        <f t="shared" si="34"/>
        <v>0</v>
      </c>
      <c r="I351" s="59">
        <v>-8.9788414520267451E-2</v>
      </c>
      <c r="J351" s="23">
        <f t="shared" si="35"/>
        <v>9.4688302520267456E-2</v>
      </c>
      <c r="K351" s="9">
        <v>-1.7165993179862959E-2</v>
      </c>
      <c r="L351" s="63">
        <f t="shared" si="36"/>
        <v>9.3731697237468445</v>
      </c>
      <c r="M351" s="63">
        <f t="shared" si="37"/>
        <v>2.206588117986296E-2</v>
      </c>
      <c r="N351" s="145"/>
      <c r="O351" s="131"/>
      <c r="P351" s="131"/>
      <c r="Q351" s="131"/>
      <c r="R351" s="131"/>
      <c r="S351" s="131"/>
      <c r="T351" s="131"/>
      <c r="U351" s="131"/>
      <c r="V351" s="131"/>
      <c r="W351" s="131"/>
    </row>
    <row r="352" spans="1:23" ht="18" customHeight="1" x14ac:dyDescent="0.35">
      <c r="A352" s="143" t="s">
        <v>104</v>
      </c>
      <c r="B352" s="143" t="s">
        <v>739</v>
      </c>
      <c r="C352" s="147">
        <v>474063</v>
      </c>
      <c r="D352" s="7">
        <v>-5.2116443999999998E-2</v>
      </c>
      <c r="E352" s="10">
        <v>1</v>
      </c>
      <c r="F352" s="144">
        <v>0</v>
      </c>
      <c r="G352" s="47">
        <f t="shared" si="33"/>
        <v>474063</v>
      </c>
      <c r="H352" s="47">
        <f t="shared" si="34"/>
        <v>0</v>
      </c>
      <c r="I352" s="59">
        <v>-8.9788414520267451E-2</v>
      </c>
      <c r="J352" s="23">
        <f t="shared" si="35"/>
        <v>3.7671970520267453E-2</v>
      </c>
      <c r="K352" s="9">
        <v>-1.7165993179862959E-2</v>
      </c>
      <c r="L352" s="63">
        <f t="shared" si="36"/>
        <v>-24.064165860930999</v>
      </c>
      <c r="M352" s="63">
        <f t="shared" si="37"/>
        <v>-3.4950450820137036E-2</v>
      </c>
      <c r="N352" s="145"/>
      <c r="O352" s="131"/>
      <c r="P352" s="131"/>
      <c r="Q352" s="131"/>
      <c r="R352" s="131"/>
      <c r="S352" s="131"/>
      <c r="T352" s="131"/>
      <c r="U352" s="131"/>
      <c r="V352" s="131"/>
      <c r="W352" s="131"/>
    </row>
    <row r="353" spans="1:23" ht="18" customHeight="1" x14ac:dyDescent="0.35">
      <c r="A353" s="143" t="s">
        <v>104</v>
      </c>
      <c r="B353" s="143" t="s">
        <v>236</v>
      </c>
      <c r="C353" s="147">
        <v>462174</v>
      </c>
      <c r="D353" s="7">
        <v>2.8163270000000001E-2</v>
      </c>
      <c r="E353" s="10">
        <v>1</v>
      </c>
      <c r="F353" s="144">
        <v>0</v>
      </c>
      <c r="G353" s="47">
        <f t="shared" si="33"/>
        <v>462174</v>
      </c>
      <c r="H353" s="47">
        <f t="shared" si="34"/>
        <v>0</v>
      </c>
      <c r="I353" s="59">
        <v>-8.9788414520267451E-2</v>
      </c>
      <c r="J353" s="23">
        <f t="shared" si="35"/>
        <v>0.11795168452026746</v>
      </c>
      <c r="K353" s="9">
        <v>-1.7165993179862959E-2</v>
      </c>
      <c r="L353" s="63">
        <f t="shared" si="36"/>
        <v>30.816365384707552</v>
      </c>
      <c r="M353" s="63">
        <f t="shared" si="37"/>
        <v>4.5329263179862959E-2</v>
      </c>
      <c r="N353" s="145"/>
      <c r="O353" s="131"/>
      <c r="P353" s="131"/>
      <c r="Q353" s="131"/>
      <c r="R353" s="131"/>
      <c r="S353" s="131"/>
      <c r="T353" s="131"/>
      <c r="U353" s="131"/>
      <c r="V353" s="131"/>
      <c r="W353" s="131"/>
    </row>
    <row r="354" spans="1:23" ht="18" customHeight="1" x14ac:dyDescent="0.35">
      <c r="A354" s="143" t="s">
        <v>104</v>
      </c>
      <c r="B354" s="143" t="s">
        <v>737</v>
      </c>
      <c r="C354" s="147">
        <v>279809</v>
      </c>
      <c r="D354" s="7">
        <v>2.4458489E-2</v>
      </c>
      <c r="E354" s="10">
        <v>1</v>
      </c>
      <c r="F354" s="144">
        <v>0</v>
      </c>
      <c r="G354" s="47">
        <f t="shared" si="33"/>
        <v>279809</v>
      </c>
      <c r="H354" s="47">
        <f t="shared" si="34"/>
        <v>0</v>
      </c>
      <c r="I354" s="59">
        <v>-8.9788414520267451E-2</v>
      </c>
      <c r="J354" s="23">
        <f t="shared" si="35"/>
        <v>0.11424690352026745</v>
      </c>
      <c r="K354" s="9">
        <v>-1.7165993179862959E-2</v>
      </c>
      <c r="L354" s="63">
        <f t="shared" si="36"/>
        <v>22.018092073610433</v>
      </c>
      <c r="M354" s="63">
        <f t="shared" si="37"/>
        <v>4.1624482179862962E-2</v>
      </c>
      <c r="N354" s="145"/>
      <c r="O354" s="131"/>
      <c r="P354" s="131"/>
      <c r="Q354" s="131"/>
      <c r="R354" s="131"/>
      <c r="S354" s="131"/>
      <c r="T354" s="131"/>
      <c r="U354" s="131"/>
      <c r="V354" s="131"/>
      <c r="W354" s="131"/>
    </row>
    <row r="355" spans="1:23" ht="18" customHeight="1" x14ac:dyDescent="0.35">
      <c r="A355" s="143" t="s">
        <v>104</v>
      </c>
      <c r="B355" s="143" t="s">
        <v>119</v>
      </c>
      <c r="C355" s="147">
        <v>290605</v>
      </c>
      <c r="D355" s="7">
        <v>-6.8950911000000004E-2</v>
      </c>
      <c r="E355" s="10">
        <v>1</v>
      </c>
      <c r="F355" s="144">
        <v>1</v>
      </c>
      <c r="G355" s="47">
        <f t="shared" si="33"/>
        <v>290605</v>
      </c>
      <c r="H355" s="47">
        <f t="shared" si="34"/>
        <v>290605</v>
      </c>
      <c r="I355" s="59">
        <v>-6.4291675190258815E-2</v>
      </c>
      <c r="J355" s="23">
        <f t="shared" si="35"/>
        <v>-4.6592358097411884E-3</v>
      </c>
      <c r="K355" s="9">
        <v>2.4825882526396358E-3</v>
      </c>
      <c r="L355" s="63">
        <f t="shared" si="36"/>
        <v>-38.508221941575741</v>
      </c>
      <c r="M355" s="63">
        <f t="shared" si="37"/>
        <v>-7.1433499252639643E-2</v>
      </c>
      <c r="N355" s="145"/>
      <c r="O355" s="131"/>
      <c r="P355" s="131"/>
      <c r="Q355" s="131"/>
      <c r="R355" s="131"/>
      <c r="S355" s="131"/>
      <c r="T355" s="131"/>
      <c r="U355" s="131"/>
      <c r="V355" s="131"/>
      <c r="W355" s="131"/>
    </row>
    <row r="356" spans="1:23" ht="18" customHeight="1" x14ac:dyDescent="0.35">
      <c r="A356" s="143" t="s">
        <v>104</v>
      </c>
      <c r="B356" s="143" t="s">
        <v>240</v>
      </c>
      <c r="C356" s="147">
        <v>140623</v>
      </c>
      <c r="D356" s="7">
        <v>-4.5292354999999999E-2</v>
      </c>
      <c r="E356" s="10">
        <v>1</v>
      </c>
      <c r="F356" s="144">
        <v>0</v>
      </c>
      <c r="G356" s="47">
        <f t="shared" si="33"/>
        <v>140623</v>
      </c>
      <c r="H356" s="47">
        <f t="shared" si="34"/>
        <v>0</v>
      </c>
      <c r="I356" s="59">
        <v>-8.9788414520267451E-2</v>
      </c>
      <c r="J356" s="23">
        <f t="shared" si="35"/>
        <v>4.4496059520267452E-2</v>
      </c>
      <c r="K356" s="9">
        <v>-1.7165993179862959E-2</v>
      </c>
      <c r="L356" s="63">
        <f t="shared" si="36"/>
        <v>-10.547310678653188</v>
      </c>
      <c r="M356" s="63">
        <f t="shared" si="37"/>
        <v>-2.8126361820137041E-2</v>
      </c>
      <c r="N356" s="145"/>
      <c r="O356" s="131"/>
      <c r="P356" s="131"/>
      <c r="Q356" s="131"/>
      <c r="R356" s="131"/>
      <c r="S356" s="131"/>
      <c r="T356" s="131"/>
      <c r="U356" s="131"/>
      <c r="V356" s="131"/>
      <c r="W356" s="131"/>
    </row>
    <row r="357" spans="1:23" ht="18" customHeight="1" x14ac:dyDescent="0.35">
      <c r="A357" s="143" t="s">
        <v>104</v>
      </c>
      <c r="B357" s="143" t="s">
        <v>740</v>
      </c>
      <c r="C357" s="147">
        <v>38345</v>
      </c>
      <c r="D357" s="7">
        <v>-6.7074545999999999E-2</v>
      </c>
      <c r="E357" s="10">
        <v>1</v>
      </c>
      <c r="F357" s="144">
        <v>0</v>
      </c>
      <c r="G357" s="47">
        <f t="shared" si="33"/>
        <v>38345</v>
      </c>
      <c r="H357" s="47">
        <f t="shared" si="34"/>
        <v>0</v>
      </c>
      <c r="I357" s="59">
        <v>-8.9788414520267451E-2</v>
      </c>
      <c r="J357" s="23">
        <f t="shared" si="35"/>
        <v>2.2713868520267452E-2</v>
      </c>
      <c r="K357" s="9">
        <v>-1.7165993179862959E-2</v>
      </c>
      <c r="L357" s="63">
        <f t="shared" si="36"/>
        <v>-9.7730326128690823</v>
      </c>
      <c r="M357" s="63">
        <f t="shared" si="37"/>
        <v>-4.9908552820137037E-2</v>
      </c>
      <c r="N357" s="145"/>
      <c r="O357" s="131"/>
      <c r="P357" s="131"/>
      <c r="Q357" s="131"/>
      <c r="R357" s="131"/>
      <c r="S357" s="131"/>
      <c r="T357" s="131"/>
      <c r="U357" s="131"/>
      <c r="V357" s="131"/>
      <c r="W357" s="131"/>
    </row>
    <row r="358" spans="1:23" ht="18" customHeight="1" x14ac:dyDescent="0.35">
      <c r="A358" s="143" t="s">
        <v>104</v>
      </c>
      <c r="B358" s="143" t="s">
        <v>120</v>
      </c>
      <c r="C358" s="147">
        <v>19310</v>
      </c>
      <c r="D358" s="7">
        <v>-7.3943565000000003E-2</v>
      </c>
      <c r="E358" s="10">
        <v>1</v>
      </c>
      <c r="F358" s="144">
        <v>1</v>
      </c>
      <c r="G358" s="47">
        <f t="shared" si="33"/>
        <v>19310</v>
      </c>
      <c r="H358" s="47">
        <f t="shared" si="34"/>
        <v>19310</v>
      </c>
      <c r="I358" s="59">
        <v>-6.4291675190258815E-2</v>
      </c>
      <c r="J358" s="23">
        <f t="shared" si="35"/>
        <v>-9.6518898097411876E-3</v>
      </c>
      <c r="K358" s="9">
        <v>2.4825882526396358E-3</v>
      </c>
      <c r="L358" s="63">
        <f t="shared" si="36"/>
        <v>-10.62021081515014</v>
      </c>
      <c r="M358" s="63">
        <f t="shared" si="37"/>
        <v>-7.6426153252639642E-2</v>
      </c>
      <c r="N358" s="145"/>
      <c r="O358" s="131"/>
      <c r="P358" s="131"/>
      <c r="Q358" s="131"/>
      <c r="R358" s="131"/>
      <c r="S358" s="131"/>
      <c r="T358" s="131"/>
      <c r="U358" s="131"/>
      <c r="V358" s="131"/>
      <c r="W358" s="131"/>
    </row>
    <row r="359" spans="1:23" ht="18" customHeight="1" x14ac:dyDescent="0.35">
      <c r="A359" s="143" t="s">
        <v>104</v>
      </c>
      <c r="B359" s="143" t="s">
        <v>254</v>
      </c>
      <c r="C359" s="147">
        <v>11418</v>
      </c>
      <c r="D359" s="7">
        <v>-7.8056732000000004E-2</v>
      </c>
      <c r="E359" s="10">
        <v>1</v>
      </c>
      <c r="F359" s="144">
        <v>0</v>
      </c>
      <c r="G359" s="47">
        <f t="shared" si="33"/>
        <v>11418</v>
      </c>
      <c r="H359" s="47">
        <f t="shared" si="34"/>
        <v>0</v>
      </c>
      <c r="I359" s="59">
        <v>-8.9788414520267451E-2</v>
      </c>
      <c r="J359" s="23">
        <f t="shared" si="35"/>
        <v>1.1731682520267447E-2</v>
      </c>
      <c r="K359" s="9">
        <v>-1.7165993179862959E-2</v>
      </c>
      <c r="L359" s="63">
        <f t="shared" si="36"/>
        <v>-6.5064824538026347</v>
      </c>
      <c r="M359" s="63">
        <f t="shared" si="37"/>
        <v>-6.0890738820137041E-2</v>
      </c>
      <c r="N359" s="145"/>
      <c r="O359" s="131"/>
      <c r="P359" s="131"/>
      <c r="Q359" s="131"/>
      <c r="R359" s="131"/>
      <c r="S359" s="131"/>
      <c r="T359" s="131"/>
      <c r="U359" s="131"/>
      <c r="V359" s="131"/>
      <c r="W359" s="131"/>
    </row>
    <row r="360" spans="1:23" ht="18" customHeight="1" x14ac:dyDescent="0.35">
      <c r="A360" s="143" t="s">
        <v>104</v>
      </c>
      <c r="B360" s="143" t="s">
        <v>741</v>
      </c>
      <c r="C360" s="147">
        <v>546129</v>
      </c>
      <c r="D360" s="7">
        <v>-9.9697543999999999E-2</v>
      </c>
      <c r="E360" s="10">
        <v>1</v>
      </c>
      <c r="F360" s="144">
        <v>0</v>
      </c>
      <c r="G360" s="47">
        <f t="shared" si="33"/>
        <v>546129</v>
      </c>
      <c r="H360" s="47">
        <f t="shared" si="34"/>
        <v>0</v>
      </c>
      <c r="I360" s="59">
        <v>-8.9788414520267451E-2</v>
      </c>
      <c r="J360" s="23">
        <f t="shared" si="35"/>
        <v>-9.909129479732548E-3</v>
      </c>
      <c r="K360" s="9">
        <v>-1.7165993179862959E-2</v>
      </c>
      <c r="L360" s="63">
        <f t="shared" si="36"/>
        <v>-60.991262774612125</v>
      </c>
      <c r="M360" s="63">
        <f t="shared" si="37"/>
        <v>-8.2531550820137037E-2</v>
      </c>
      <c r="N360" s="145"/>
      <c r="O360" s="131"/>
      <c r="P360" s="131"/>
      <c r="Q360" s="131"/>
      <c r="R360" s="131"/>
      <c r="S360" s="131"/>
      <c r="T360" s="131"/>
      <c r="U360" s="131"/>
      <c r="V360" s="131"/>
      <c r="W360" s="131"/>
    </row>
    <row r="361" spans="1:23" ht="18" customHeight="1" x14ac:dyDescent="0.35">
      <c r="A361" s="143" t="s">
        <v>104</v>
      </c>
      <c r="B361" s="143" t="s">
        <v>742</v>
      </c>
      <c r="C361" s="147">
        <v>32413</v>
      </c>
      <c r="D361" s="7">
        <v>-8.0722738000000002E-2</v>
      </c>
      <c r="E361" s="10">
        <v>1</v>
      </c>
      <c r="F361" s="144">
        <v>0</v>
      </c>
      <c r="G361" s="47">
        <f t="shared" si="33"/>
        <v>32413</v>
      </c>
      <c r="H361" s="47">
        <f t="shared" si="34"/>
        <v>0</v>
      </c>
      <c r="I361" s="59">
        <v>-8.9788414520267451E-2</v>
      </c>
      <c r="J361" s="23">
        <f t="shared" si="35"/>
        <v>9.0656765202674489E-3</v>
      </c>
      <c r="K361" s="9">
        <v>-1.7165993179862959E-2</v>
      </c>
      <c r="L361" s="63">
        <f t="shared" si="36"/>
        <v>-11.442508942126068</v>
      </c>
      <c r="M361" s="63">
        <f t="shared" si="37"/>
        <v>-6.355674482013704E-2</v>
      </c>
      <c r="N361" s="145"/>
      <c r="O361" s="131"/>
      <c r="P361" s="131"/>
      <c r="Q361" s="131"/>
      <c r="R361" s="131"/>
      <c r="S361" s="131"/>
      <c r="T361" s="131"/>
      <c r="U361" s="131"/>
      <c r="V361" s="131"/>
      <c r="W361" s="131"/>
    </row>
    <row r="362" spans="1:23" ht="18" customHeight="1" x14ac:dyDescent="0.35">
      <c r="A362" s="143" t="s">
        <v>104</v>
      </c>
      <c r="B362" s="143" t="s">
        <v>257</v>
      </c>
      <c r="C362" s="147">
        <v>70020</v>
      </c>
      <c r="D362" s="7">
        <v>-2.9501761000000001E-2</v>
      </c>
      <c r="E362" s="10">
        <v>1</v>
      </c>
      <c r="F362" s="144">
        <v>0</v>
      </c>
      <c r="G362" s="47">
        <f t="shared" si="33"/>
        <v>70020</v>
      </c>
      <c r="H362" s="47">
        <f t="shared" si="34"/>
        <v>0</v>
      </c>
      <c r="I362" s="59">
        <v>-8.9788414520267451E-2</v>
      </c>
      <c r="J362" s="23">
        <f t="shared" si="35"/>
        <v>6.028665352026745E-2</v>
      </c>
      <c r="K362" s="9">
        <v>-1.7165993179862959E-2</v>
      </c>
      <c r="L362" s="63">
        <f t="shared" si="36"/>
        <v>-3.2642036032112411</v>
      </c>
      <c r="M362" s="63">
        <f t="shared" si="37"/>
        <v>-1.2335767820137043E-2</v>
      </c>
      <c r="N362" s="145"/>
      <c r="O362" s="131"/>
      <c r="P362" s="131"/>
      <c r="Q362" s="131"/>
      <c r="R362" s="131"/>
      <c r="S362" s="131"/>
      <c r="T362" s="131"/>
      <c r="U362" s="131"/>
      <c r="V362" s="131"/>
      <c r="W362" s="131"/>
    </row>
    <row r="363" spans="1:23" ht="18" customHeight="1" x14ac:dyDescent="0.35">
      <c r="A363" s="143" t="s">
        <v>104</v>
      </c>
      <c r="B363" s="143" t="s">
        <v>101</v>
      </c>
      <c r="C363" s="147">
        <v>23264</v>
      </c>
      <c r="D363" s="7">
        <v>-6.7291168999999998E-2</v>
      </c>
      <c r="E363" s="10">
        <v>1</v>
      </c>
      <c r="F363" s="144">
        <v>0</v>
      </c>
      <c r="G363" s="47">
        <f t="shared" si="33"/>
        <v>23264</v>
      </c>
      <c r="H363" s="47">
        <f t="shared" si="34"/>
        <v>0</v>
      </c>
      <c r="I363" s="59">
        <v>-8.9788414520267451E-2</v>
      </c>
      <c r="J363" s="23">
        <f t="shared" si="35"/>
        <v>2.2497245520267453E-2</v>
      </c>
      <c r="K363" s="9">
        <v>-1.7165993179862959E-2</v>
      </c>
      <c r="L363" s="63">
        <f t="shared" si="36"/>
        <v>-7.6453628789780712</v>
      </c>
      <c r="M363" s="63">
        <f t="shared" si="37"/>
        <v>-5.0125175820137036E-2</v>
      </c>
      <c r="N363" s="145"/>
      <c r="O363" s="131"/>
      <c r="P363" s="131"/>
      <c r="Q363" s="131"/>
      <c r="R363" s="131"/>
      <c r="S363" s="131"/>
      <c r="T363" s="131"/>
      <c r="U363" s="131"/>
      <c r="V363" s="131"/>
      <c r="W363" s="131"/>
    </row>
    <row r="364" spans="1:23" ht="18" customHeight="1" x14ac:dyDescent="0.35">
      <c r="A364" s="143" t="s">
        <v>121</v>
      </c>
      <c r="B364" s="143" t="s">
        <v>122</v>
      </c>
      <c r="C364" s="147">
        <v>15236</v>
      </c>
      <c r="D364" s="7">
        <v>-5.2131324999999999E-2</v>
      </c>
      <c r="E364" s="10">
        <v>1</v>
      </c>
      <c r="F364" s="144">
        <v>1</v>
      </c>
      <c r="G364" s="47">
        <f t="shared" si="33"/>
        <v>15236</v>
      </c>
      <c r="H364" s="47">
        <f t="shared" si="34"/>
        <v>15236</v>
      </c>
      <c r="I364" s="59">
        <v>-6.4291675190258815E-2</v>
      </c>
      <c r="J364" s="23">
        <f t="shared" si="35"/>
        <v>1.2160350190258816E-2</v>
      </c>
      <c r="K364" s="9">
        <v>2.4825882526396358E-3</v>
      </c>
      <c r="L364" s="63">
        <f t="shared" si="36"/>
        <v>-6.7412243085661876</v>
      </c>
      <c r="M364" s="63">
        <f t="shared" si="37"/>
        <v>-5.4613913252639631E-2</v>
      </c>
      <c r="N364" s="145"/>
      <c r="O364" s="131"/>
      <c r="P364" s="131"/>
      <c r="Q364" s="131"/>
      <c r="R364" s="131"/>
      <c r="S364" s="131"/>
      <c r="T364" s="131"/>
      <c r="U364" s="131"/>
      <c r="V364" s="131"/>
      <c r="W364" s="131"/>
    </row>
    <row r="365" spans="1:23" ht="18" customHeight="1" x14ac:dyDescent="0.35">
      <c r="A365" s="143" t="s">
        <v>121</v>
      </c>
      <c r="B365" s="143" t="s">
        <v>123</v>
      </c>
      <c r="C365" s="147">
        <v>6004</v>
      </c>
      <c r="D365" s="7">
        <v>-6.1807571999999998E-2</v>
      </c>
      <c r="E365" s="10">
        <v>1</v>
      </c>
      <c r="F365" s="144">
        <v>1</v>
      </c>
      <c r="G365" s="47">
        <f t="shared" si="33"/>
        <v>6004</v>
      </c>
      <c r="H365" s="47">
        <f t="shared" si="34"/>
        <v>6004</v>
      </c>
      <c r="I365" s="59">
        <v>-6.4291675190258815E-2</v>
      </c>
      <c r="J365" s="23">
        <f t="shared" si="35"/>
        <v>2.484103190258817E-3</v>
      </c>
      <c r="K365" s="9">
        <v>2.4825882526396358E-3</v>
      </c>
      <c r="L365" s="63">
        <f t="shared" si="36"/>
        <v>-4.9815540879008582</v>
      </c>
      <c r="M365" s="63">
        <f t="shared" si="37"/>
        <v>-6.429016025263963E-2</v>
      </c>
      <c r="N365" s="145"/>
      <c r="O365" s="131"/>
      <c r="P365" s="131"/>
      <c r="Q365" s="131"/>
      <c r="R365" s="131"/>
      <c r="S365" s="131"/>
      <c r="T365" s="131"/>
      <c r="U365" s="131"/>
      <c r="V365" s="131"/>
      <c r="W365" s="131"/>
    </row>
    <row r="366" spans="1:23" ht="18" customHeight="1" x14ac:dyDescent="0.35">
      <c r="A366" s="143" t="s">
        <v>121</v>
      </c>
      <c r="B366" s="143" t="s">
        <v>124</v>
      </c>
      <c r="C366" s="147">
        <v>8549</v>
      </c>
      <c r="D366" s="7">
        <v>-7.4554144000000003E-2</v>
      </c>
      <c r="E366" s="10">
        <v>1</v>
      </c>
      <c r="F366" s="144">
        <v>1</v>
      </c>
      <c r="G366" s="47">
        <f t="shared" si="33"/>
        <v>8549</v>
      </c>
      <c r="H366" s="47">
        <f t="shared" si="34"/>
        <v>8549</v>
      </c>
      <c r="I366" s="59">
        <v>-6.4291675190258815E-2</v>
      </c>
      <c r="J366" s="23">
        <f t="shared" si="35"/>
        <v>-1.0262468809741188E-2</v>
      </c>
      <c r="K366" s="9">
        <v>2.4825882526396358E-3</v>
      </c>
      <c r="L366" s="63">
        <f t="shared" si="36"/>
        <v>-7.1228780864966117</v>
      </c>
      <c r="M366" s="63">
        <f t="shared" si="37"/>
        <v>-7.7036732252639642E-2</v>
      </c>
      <c r="N366" s="145"/>
      <c r="O366" s="131"/>
      <c r="P366" s="131"/>
      <c r="Q366" s="131"/>
      <c r="R366" s="131"/>
      <c r="S366" s="131"/>
      <c r="T366" s="131"/>
      <c r="U366" s="131"/>
      <c r="V366" s="131"/>
      <c r="W366" s="131"/>
    </row>
    <row r="367" spans="1:23" ht="18" customHeight="1" x14ac:dyDescent="0.35">
      <c r="A367" s="143" t="s">
        <v>121</v>
      </c>
      <c r="B367" s="143" t="s">
        <v>106</v>
      </c>
      <c r="C367" s="147">
        <v>3223</v>
      </c>
      <c r="D367" s="7">
        <v>-8.4459623999999997E-2</v>
      </c>
      <c r="E367" s="10">
        <v>1</v>
      </c>
      <c r="F367" s="144">
        <v>1</v>
      </c>
      <c r="G367" s="47">
        <f t="shared" si="33"/>
        <v>3223</v>
      </c>
      <c r="H367" s="47">
        <f t="shared" si="34"/>
        <v>3223</v>
      </c>
      <c r="I367" s="59">
        <v>-6.4291675190258815E-2</v>
      </c>
      <c r="J367" s="23">
        <f t="shared" si="35"/>
        <v>-2.0167948809741182E-2</v>
      </c>
      <c r="K367" s="9">
        <v>2.4825882526396358E-3</v>
      </c>
      <c r="L367" s="63">
        <f t="shared" si="36"/>
        <v>-4.9358373432141729</v>
      </c>
      <c r="M367" s="63">
        <f t="shared" si="37"/>
        <v>-8.6942212252639636E-2</v>
      </c>
      <c r="N367" s="145"/>
      <c r="O367" s="131"/>
      <c r="P367" s="131"/>
      <c r="Q367" s="131"/>
      <c r="R367" s="131"/>
      <c r="S367" s="131"/>
      <c r="T367" s="131"/>
      <c r="U367" s="131"/>
      <c r="V367" s="131"/>
      <c r="W367" s="131"/>
    </row>
    <row r="368" spans="1:23" ht="18" customHeight="1" x14ac:dyDescent="0.35">
      <c r="A368" s="143" t="s">
        <v>121</v>
      </c>
      <c r="B368" s="143" t="s">
        <v>125</v>
      </c>
      <c r="C368" s="147">
        <v>34453</v>
      </c>
      <c r="D368" s="7">
        <v>-1.6710844999999998E-2</v>
      </c>
      <c r="E368" s="10">
        <v>1</v>
      </c>
      <c r="F368" s="144">
        <v>1</v>
      </c>
      <c r="G368" s="47">
        <f t="shared" si="33"/>
        <v>34453</v>
      </c>
      <c r="H368" s="47">
        <f t="shared" si="34"/>
        <v>34453</v>
      </c>
      <c r="I368" s="59">
        <v>-6.4291675190258815E-2</v>
      </c>
      <c r="J368" s="23">
        <f t="shared" si="35"/>
        <v>4.7580830190258813E-2</v>
      </c>
      <c r="K368" s="9">
        <v>2.4825882526396358E-3</v>
      </c>
      <c r="L368" s="63">
        <f t="shared" si="36"/>
        <v>-3.5625928241171172</v>
      </c>
      <c r="M368" s="63">
        <f t="shared" si="37"/>
        <v>-1.9193433252639634E-2</v>
      </c>
      <c r="N368" s="145"/>
      <c r="O368" s="131"/>
      <c r="P368" s="131"/>
      <c r="Q368" s="131"/>
      <c r="R368" s="131"/>
      <c r="S368" s="131"/>
      <c r="T368" s="131"/>
      <c r="U368" s="131"/>
      <c r="V368" s="131"/>
      <c r="W368" s="131"/>
    </row>
    <row r="369" spans="1:23" ht="18" customHeight="1" x14ac:dyDescent="0.35">
      <c r="A369" s="143" t="s">
        <v>121</v>
      </c>
      <c r="B369" s="143" t="s">
        <v>126</v>
      </c>
      <c r="C369" s="147">
        <v>14874</v>
      </c>
      <c r="D369" s="7">
        <v>-6.0278365E-2</v>
      </c>
      <c r="E369" s="10">
        <v>1</v>
      </c>
      <c r="F369" s="144">
        <v>1</v>
      </c>
      <c r="G369" s="47">
        <f t="shared" si="33"/>
        <v>14874</v>
      </c>
      <c r="H369" s="47">
        <f t="shared" si="34"/>
        <v>14874</v>
      </c>
      <c r="I369" s="59">
        <v>-6.4291675190258815E-2</v>
      </c>
      <c r="J369" s="23">
        <f t="shared" si="35"/>
        <v>4.0133101902588147E-3</v>
      </c>
      <c r="K369" s="9">
        <v>2.4825882526396358E-3</v>
      </c>
      <c r="L369" s="63">
        <f t="shared" si="36"/>
        <v>-7.6542636944254534</v>
      </c>
      <c r="M369" s="63">
        <f t="shared" si="37"/>
        <v>-6.276095325263964E-2</v>
      </c>
      <c r="N369" s="145"/>
      <c r="O369" s="131"/>
      <c r="P369" s="131"/>
      <c r="Q369" s="131"/>
      <c r="R369" s="131"/>
      <c r="S369" s="131"/>
      <c r="T369" s="131"/>
      <c r="U369" s="131"/>
      <c r="V369" s="131"/>
      <c r="W369" s="131"/>
    </row>
    <row r="370" spans="1:23" ht="18" customHeight="1" x14ac:dyDescent="0.35">
      <c r="A370" s="143" t="s">
        <v>121</v>
      </c>
      <c r="B370" s="143" t="s">
        <v>127</v>
      </c>
      <c r="C370" s="147">
        <v>61539</v>
      </c>
      <c r="D370" s="7">
        <v>6.4110319999999997E-3</v>
      </c>
      <c r="E370" s="10">
        <v>1</v>
      </c>
      <c r="F370" s="144">
        <v>1</v>
      </c>
      <c r="G370" s="47">
        <f t="shared" si="33"/>
        <v>61539</v>
      </c>
      <c r="H370" s="47">
        <f t="shared" si="34"/>
        <v>61539</v>
      </c>
      <c r="I370" s="59">
        <v>-6.4291675190258815E-2</v>
      </c>
      <c r="J370" s="23">
        <f t="shared" si="35"/>
        <v>7.0702707190258812E-2</v>
      </c>
      <c r="K370" s="9">
        <v>2.4825882526396358E-3</v>
      </c>
      <c r="L370" s="63">
        <f t="shared" si="36"/>
        <v>0.97453121865105852</v>
      </c>
      <c r="M370" s="63">
        <f t="shared" si="37"/>
        <v>3.9284437473603639E-3</v>
      </c>
      <c r="N370" s="145"/>
      <c r="O370" s="131"/>
      <c r="P370" s="131"/>
      <c r="Q370" s="131"/>
      <c r="R370" s="131"/>
      <c r="S370" s="131"/>
      <c r="T370" s="131"/>
      <c r="U370" s="131"/>
      <c r="V370" s="131"/>
      <c r="W370" s="131"/>
    </row>
    <row r="371" spans="1:23" ht="18" customHeight="1" x14ac:dyDescent="0.35">
      <c r="A371" s="143" t="s">
        <v>121</v>
      </c>
      <c r="B371" s="143" t="s">
        <v>128</v>
      </c>
      <c r="C371" s="147">
        <v>85404</v>
      </c>
      <c r="D371" s="7">
        <v>-2.8137968999999999E-2</v>
      </c>
      <c r="E371" s="10">
        <v>1</v>
      </c>
      <c r="F371" s="144">
        <v>1</v>
      </c>
      <c r="G371" s="47">
        <f t="shared" si="33"/>
        <v>85404</v>
      </c>
      <c r="H371" s="47">
        <f t="shared" si="34"/>
        <v>85404</v>
      </c>
      <c r="I371" s="59">
        <v>-6.4291675190258815E-2</v>
      </c>
      <c r="J371" s="23">
        <f t="shared" si="35"/>
        <v>3.6153706190258816E-2</v>
      </c>
      <c r="K371" s="9">
        <v>2.4825882526396358E-3</v>
      </c>
      <c r="L371" s="63">
        <f t="shared" si="36"/>
        <v>-8.9485402515704298</v>
      </c>
      <c r="M371" s="63">
        <f t="shared" si="37"/>
        <v>-3.0620557252639635E-2</v>
      </c>
      <c r="N371" s="145"/>
      <c r="O371" s="131"/>
      <c r="P371" s="131"/>
      <c r="Q371" s="131"/>
      <c r="R371" s="131"/>
      <c r="S371" s="131"/>
      <c r="T371" s="131"/>
      <c r="U371" s="131"/>
      <c r="V371" s="131"/>
      <c r="W371" s="131"/>
    </row>
    <row r="372" spans="1:23" ht="18" customHeight="1" x14ac:dyDescent="0.35">
      <c r="A372" s="143" t="s">
        <v>121</v>
      </c>
      <c r="B372" s="143" t="s">
        <v>129</v>
      </c>
      <c r="C372" s="147">
        <v>12509</v>
      </c>
      <c r="D372" s="7">
        <v>-6.3276838000000002E-2</v>
      </c>
      <c r="E372" s="10">
        <v>1</v>
      </c>
      <c r="F372" s="144">
        <v>1</v>
      </c>
      <c r="G372" s="47">
        <f t="shared" si="33"/>
        <v>12509</v>
      </c>
      <c r="H372" s="47">
        <f t="shared" si="34"/>
        <v>12509</v>
      </c>
      <c r="I372" s="59">
        <v>-6.4291675190258815E-2</v>
      </c>
      <c r="J372" s="23">
        <f t="shared" si="35"/>
        <v>1.0148371902588132E-3</v>
      </c>
      <c r="K372" s="9">
        <v>2.4825882526396358E-3</v>
      </c>
      <c r="L372" s="63">
        <f t="shared" si="36"/>
        <v>-7.3547736527186256</v>
      </c>
      <c r="M372" s="63">
        <f t="shared" si="37"/>
        <v>-6.5759426252639641E-2</v>
      </c>
      <c r="N372" s="145"/>
      <c r="O372" s="131"/>
      <c r="P372" s="131"/>
      <c r="Q372" s="131"/>
      <c r="R372" s="131"/>
      <c r="S372" s="131"/>
      <c r="T372" s="131"/>
      <c r="U372" s="131"/>
      <c r="V372" s="131"/>
      <c r="W372" s="131"/>
    </row>
    <row r="373" spans="1:23" ht="18" customHeight="1" x14ac:dyDescent="0.35">
      <c r="A373" s="143" t="s">
        <v>121</v>
      </c>
      <c r="B373" s="143" t="s">
        <v>130</v>
      </c>
      <c r="C373" s="147">
        <v>14060</v>
      </c>
      <c r="D373" s="7">
        <v>-6.5791299999999997E-2</v>
      </c>
      <c r="E373" s="10">
        <v>1</v>
      </c>
      <c r="F373" s="144">
        <v>1</v>
      </c>
      <c r="G373" s="47">
        <f t="shared" si="33"/>
        <v>14060</v>
      </c>
      <c r="H373" s="47">
        <f t="shared" si="34"/>
        <v>14060</v>
      </c>
      <c r="I373" s="59">
        <v>-6.4291675190258815E-2</v>
      </c>
      <c r="J373" s="23">
        <f t="shared" si="35"/>
        <v>-1.4996248097411818E-3</v>
      </c>
      <c r="K373" s="9">
        <v>2.4825882526396358E-3</v>
      </c>
      <c r="L373" s="63">
        <f t="shared" si="36"/>
        <v>-8.0955674828206448</v>
      </c>
      <c r="M373" s="63">
        <f t="shared" si="37"/>
        <v>-6.8273888252639636E-2</v>
      </c>
      <c r="N373" s="145"/>
      <c r="O373" s="131"/>
      <c r="P373" s="131"/>
      <c r="Q373" s="131"/>
      <c r="R373" s="131"/>
      <c r="S373" s="131"/>
      <c r="T373" s="131"/>
      <c r="U373" s="131"/>
      <c r="V373" s="131"/>
      <c r="W373" s="131"/>
    </row>
    <row r="374" spans="1:23" ht="18" customHeight="1" x14ac:dyDescent="0.35">
      <c r="A374" s="143" t="s">
        <v>121</v>
      </c>
      <c r="B374" s="143" t="s">
        <v>131</v>
      </c>
      <c r="C374" s="147">
        <v>136077</v>
      </c>
      <c r="D374" s="7">
        <v>3.0004224999999999E-2</v>
      </c>
      <c r="E374" s="10">
        <v>1</v>
      </c>
      <c r="F374" s="144">
        <v>1</v>
      </c>
      <c r="G374" s="47">
        <f t="shared" si="33"/>
        <v>136077</v>
      </c>
      <c r="H374" s="47">
        <f t="shared" si="34"/>
        <v>136077</v>
      </c>
      <c r="I374" s="59">
        <v>-6.4291675190258815E-2</v>
      </c>
      <c r="J374" s="23">
        <f t="shared" si="35"/>
        <v>9.4295900190258811E-2</v>
      </c>
      <c r="K374" s="9">
        <v>2.4825882526396358E-3</v>
      </c>
      <c r="L374" s="63">
        <f t="shared" si="36"/>
        <v>10.152350932477155</v>
      </c>
      <c r="M374" s="63">
        <f t="shared" si="37"/>
        <v>2.7521636747360363E-2</v>
      </c>
      <c r="N374" s="145"/>
      <c r="O374" s="131"/>
      <c r="P374" s="131"/>
      <c r="Q374" s="131"/>
      <c r="R374" s="131"/>
      <c r="S374" s="131"/>
      <c r="T374" s="131"/>
      <c r="U374" s="131"/>
      <c r="V374" s="131"/>
      <c r="W374" s="131"/>
    </row>
    <row r="375" spans="1:23" ht="18" customHeight="1" x14ac:dyDescent="0.35">
      <c r="A375" s="143" t="s">
        <v>121</v>
      </c>
      <c r="B375" s="143" t="s">
        <v>132</v>
      </c>
      <c r="C375" s="147">
        <v>10676</v>
      </c>
      <c r="D375" s="7">
        <v>-4.1484572999999997E-2</v>
      </c>
      <c r="E375" s="10">
        <v>1</v>
      </c>
      <c r="F375" s="144">
        <v>1</v>
      </c>
      <c r="G375" s="47">
        <f t="shared" si="33"/>
        <v>10676</v>
      </c>
      <c r="H375" s="47">
        <f t="shared" si="34"/>
        <v>10676</v>
      </c>
      <c r="I375" s="59">
        <v>-6.4291675190258815E-2</v>
      </c>
      <c r="J375" s="23">
        <f t="shared" si="35"/>
        <v>2.2807102190258818E-2</v>
      </c>
      <c r="K375" s="9">
        <v>2.4825882526396358E-3</v>
      </c>
      <c r="L375" s="63">
        <f t="shared" si="36"/>
        <v>-4.5428951015558701</v>
      </c>
      <c r="M375" s="63">
        <f t="shared" si="37"/>
        <v>-4.3967161252639636E-2</v>
      </c>
      <c r="N375" s="145"/>
      <c r="O375" s="131"/>
      <c r="P375" s="131"/>
      <c r="Q375" s="131"/>
      <c r="R375" s="131"/>
      <c r="S375" s="131"/>
      <c r="T375" s="131"/>
      <c r="U375" s="131"/>
      <c r="V375" s="131"/>
      <c r="W375" s="131"/>
    </row>
    <row r="376" spans="1:23" ht="18" customHeight="1" x14ac:dyDescent="0.35">
      <c r="A376" s="143" t="s">
        <v>121</v>
      </c>
      <c r="B376" s="143" t="s">
        <v>133</v>
      </c>
      <c r="C376" s="147">
        <v>13889</v>
      </c>
      <c r="D376" s="7">
        <v>-8.9615716999999998E-2</v>
      </c>
      <c r="E376" s="10">
        <v>1</v>
      </c>
      <c r="F376" s="144">
        <v>1</v>
      </c>
      <c r="G376" s="47">
        <f t="shared" si="33"/>
        <v>13889</v>
      </c>
      <c r="H376" s="47">
        <f t="shared" si="34"/>
        <v>13889</v>
      </c>
      <c r="I376" s="59">
        <v>-6.4291675190258815E-2</v>
      </c>
      <c r="J376" s="23">
        <f t="shared" si="35"/>
        <v>-2.5324041809741182E-2</v>
      </c>
      <c r="K376" s="9">
        <v>2.4825882526396358E-3</v>
      </c>
      <c r="L376" s="63">
        <f t="shared" si="36"/>
        <v>-10.853932778792307</v>
      </c>
      <c r="M376" s="63">
        <f t="shared" si="37"/>
        <v>-9.2098305252639637E-2</v>
      </c>
      <c r="N376" s="145"/>
      <c r="O376" s="131"/>
      <c r="P376" s="131"/>
      <c r="Q376" s="131"/>
      <c r="R376" s="131"/>
      <c r="S376" s="131"/>
      <c r="T376" s="131"/>
      <c r="U376" s="131"/>
      <c r="V376" s="131"/>
      <c r="W376" s="131"/>
    </row>
    <row r="377" spans="1:23" ht="18" customHeight="1" x14ac:dyDescent="0.35">
      <c r="A377" s="143" t="s">
        <v>121</v>
      </c>
      <c r="B377" s="143" t="s">
        <v>134</v>
      </c>
      <c r="C377" s="147">
        <v>13226</v>
      </c>
      <c r="D377" s="7">
        <v>-3.6412054999999999E-2</v>
      </c>
      <c r="E377" s="10">
        <v>1</v>
      </c>
      <c r="F377" s="144">
        <v>1</v>
      </c>
      <c r="G377" s="47">
        <f t="shared" si="33"/>
        <v>13226</v>
      </c>
      <c r="H377" s="47">
        <f t="shared" si="34"/>
        <v>13226</v>
      </c>
      <c r="I377" s="59">
        <v>-6.4291675190258815E-2</v>
      </c>
      <c r="J377" s="23">
        <f t="shared" si="35"/>
        <v>2.7879620190258816E-2</v>
      </c>
      <c r="K377" s="9">
        <v>2.4825882526396358E-3</v>
      </c>
      <c r="L377" s="63">
        <f t="shared" si="36"/>
        <v>-4.4730530780015236</v>
      </c>
      <c r="M377" s="63">
        <f t="shared" si="37"/>
        <v>-3.8894643252639638E-2</v>
      </c>
      <c r="N377" s="145"/>
      <c r="O377" s="131"/>
      <c r="P377" s="131"/>
      <c r="Q377" s="131"/>
      <c r="R377" s="131"/>
      <c r="S377" s="131"/>
      <c r="T377" s="131"/>
      <c r="U377" s="131"/>
      <c r="V377" s="131"/>
      <c r="W377" s="131"/>
    </row>
    <row r="378" spans="1:23" ht="18" customHeight="1" x14ac:dyDescent="0.35">
      <c r="A378" s="143" t="s">
        <v>121</v>
      </c>
      <c r="B378" s="143" t="s">
        <v>135</v>
      </c>
      <c r="C378" s="147">
        <v>33731</v>
      </c>
      <c r="D378" s="7">
        <v>3.5943541000000002E-2</v>
      </c>
      <c r="E378" s="10">
        <v>1</v>
      </c>
      <c r="F378" s="144">
        <v>1</v>
      </c>
      <c r="G378" s="47">
        <f t="shared" si="33"/>
        <v>33731</v>
      </c>
      <c r="H378" s="47">
        <f t="shared" si="34"/>
        <v>33731</v>
      </c>
      <c r="I378" s="59">
        <v>-6.4291675190258815E-2</v>
      </c>
      <c r="J378" s="23">
        <f t="shared" si="35"/>
        <v>0.10023521619025882</v>
      </c>
      <c r="K378" s="9">
        <v>2.4825882526396358E-3</v>
      </c>
      <c r="L378" s="63">
        <f t="shared" si="36"/>
        <v>6.145438982397442</v>
      </c>
      <c r="M378" s="63">
        <f t="shared" si="37"/>
        <v>3.346095274736037E-2</v>
      </c>
      <c r="N378" s="145"/>
      <c r="O378" s="131"/>
      <c r="P378" s="131"/>
      <c r="Q378" s="131"/>
      <c r="R378" s="131"/>
      <c r="S378" s="131"/>
      <c r="T378" s="131"/>
      <c r="U378" s="131"/>
      <c r="V378" s="131"/>
      <c r="W378" s="131"/>
    </row>
    <row r="379" spans="1:23" ht="18" customHeight="1" x14ac:dyDescent="0.35">
      <c r="A379" s="143" t="s">
        <v>121</v>
      </c>
      <c r="B379" s="143" t="s">
        <v>136</v>
      </c>
      <c r="C379" s="147">
        <v>53389</v>
      </c>
      <c r="D379" s="7">
        <v>-2.3991865000000001E-2</v>
      </c>
      <c r="E379" s="10">
        <v>1</v>
      </c>
      <c r="F379" s="144">
        <v>1</v>
      </c>
      <c r="G379" s="47">
        <f t="shared" si="33"/>
        <v>53389</v>
      </c>
      <c r="H379" s="47">
        <f t="shared" si="34"/>
        <v>53389</v>
      </c>
      <c r="I379" s="59">
        <v>-6.4291675190258815E-2</v>
      </c>
      <c r="J379" s="23">
        <f t="shared" si="35"/>
        <v>4.0299810190258814E-2</v>
      </c>
      <c r="K379" s="9">
        <v>2.4825882526396358E-3</v>
      </c>
      <c r="L379" s="63">
        <f t="shared" si="36"/>
        <v>-6.1172030032502489</v>
      </c>
      <c r="M379" s="63">
        <f t="shared" si="37"/>
        <v>-2.6474453252639637E-2</v>
      </c>
      <c r="N379" s="145"/>
      <c r="O379" s="131"/>
      <c r="P379" s="131"/>
      <c r="Q379" s="131"/>
      <c r="R379" s="131"/>
      <c r="S379" s="131"/>
      <c r="T379" s="131"/>
      <c r="U379" s="131"/>
      <c r="V379" s="131"/>
      <c r="W379" s="131"/>
    </row>
    <row r="380" spans="1:23" ht="18" customHeight="1" x14ac:dyDescent="0.35">
      <c r="A380" s="143" t="s">
        <v>121</v>
      </c>
      <c r="B380" s="143" t="s">
        <v>137</v>
      </c>
      <c r="C380" s="147">
        <v>20186</v>
      </c>
      <c r="D380" s="7">
        <v>-5.5415073000000002E-2</v>
      </c>
      <c r="E380" s="10">
        <v>1</v>
      </c>
      <c r="F380" s="144">
        <v>1</v>
      </c>
      <c r="G380" s="47">
        <f t="shared" si="33"/>
        <v>20186</v>
      </c>
      <c r="H380" s="47">
        <f t="shared" si="34"/>
        <v>20186</v>
      </c>
      <c r="I380" s="59">
        <v>-6.4291675190258815E-2</v>
      </c>
      <c r="J380" s="23">
        <f t="shared" si="35"/>
        <v>8.876602190258813E-3</v>
      </c>
      <c r="K380" s="9">
        <v>2.4825882526396358E-3</v>
      </c>
      <c r="L380" s="63">
        <f t="shared" si="36"/>
        <v>-8.2259517052869864</v>
      </c>
      <c r="M380" s="63">
        <f t="shared" si="37"/>
        <v>-5.7897661252639634E-2</v>
      </c>
      <c r="N380" s="145"/>
      <c r="O380" s="131"/>
      <c r="P380" s="131"/>
      <c r="Q380" s="131"/>
      <c r="R380" s="131"/>
      <c r="S380" s="131"/>
      <c r="T380" s="131"/>
      <c r="U380" s="131"/>
      <c r="V380" s="131"/>
      <c r="W380" s="131"/>
    </row>
    <row r="381" spans="1:23" ht="18" customHeight="1" x14ac:dyDescent="0.35">
      <c r="A381" s="143" t="s">
        <v>121</v>
      </c>
      <c r="B381" s="143" t="s">
        <v>138</v>
      </c>
      <c r="C381" s="147">
        <v>20692</v>
      </c>
      <c r="D381" s="7">
        <v>-5.9793867000000001E-2</v>
      </c>
      <c r="E381" s="10">
        <v>1</v>
      </c>
      <c r="F381" s="144">
        <v>1</v>
      </c>
      <c r="G381" s="47">
        <f t="shared" si="33"/>
        <v>20692</v>
      </c>
      <c r="H381" s="47">
        <f t="shared" si="34"/>
        <v>20692</v>
      </c>
      <c r="I381" s="59">
        <v>-6.4291675190258815E-2</v>
      </c>
      <c r="J381" s="23">
        <f t="shared" si="35"/>
        <v>4.4978081902588146E-3</v>
      </c>
      <c r="K381" s="9">
        <v>2.4825882526396358E-3</v>
      </c>
      <c r="L381" s="63">
        <f t="shared" si="36"/>
        <v>-8.9582900453621015</v>
      </c>
      <c r="M381" s="63">
        <f t="shared" si="37"/>
        <v>-6.227645525263964E-2</v>
      </c>
      <c r="N381" s="145"/>
      <c r="O381" s="131"/>
      <c r="P381" s="131"/>
      <c r="Q381" s="131"/>
      <c r="R381" s="131"/>
      <c r="S381" s="131"/>
      <c r="T381" s="131"/>
      <c r="U381" s="131"/>
      <c r="V381" s="131"/>
      <c r="W381" s="131"/>
    </row>
    <row r="382" spans="1:23" ht="18" customHeight="1" x14ac:dyDescent="0.35">
      <c r="A382" s="143" t="s">
        <v>121</v>
      </c>
      <c r="B382" s="143" t="s">
        <v>139</v>
      </c>
      <c r="C382" s="147">
        <v>4387</v>
      </c>
      <c r="D382" s="7">
        <v>-3.1705564999999998E-2</v>
      </c>
      <c r="E382" s="10">
        <v>1</v>
      </c>
      <c r="F382" s="144">
        <v>1</v>
      </c>
      <c r="G382" s="47">
        <f t="shared" si="33"/>
        <v>4387</v>
      </c>
      <c r="H382" s="47">
        <f t="shared" si="34"/>
        <v>4387</v>
      </c>
      <c r="I382" s="59">
        <v>-6.4291675190258815E-2</v>
      </c>
      <c r="J382" s="23">
        <f t="shared" si="35"/>
        <v>3.2586110190258817E-2</v>
      </c>
      <c r="K382" s="9">
        <v>2.4825882526396358E-3</v>
      </c>
      <c r="L382" s="63">
        <f t="shared" si="36"/>
        <v>-2.2644329163694707</v>
      </c>
      <c r="M382" s="63">
        <f t="shared" si="37"/>
        <v>-3.418815325263963E-2</v>
      </c>
      <c r="N382" s="145"/>
      <c r="O382" s="131"/>
      <c r="P382" s="131"/>
      <c r="Q382" s="131"/>
      <c r="R382" s="131"/>
      <c r="S382" s="131"/>
      <c r="T382" s="131"/>
      <c r="U382" s="131"/>
      <c r="V382" s="131"/>
      <c r="W382" s="131"/>
    </row>
    <row r="383" spans="1:23" ht="18" customHeight="1" x14ac:dyDescent="0.35">
      <c r="A383" s="143" t="s">
        <v>121</v>
      </c>
      <c r="B383" s="143" t="s">
        <v>140</v>
      </c>
      <c r="C383" s="147">
        <v>40202</v>
      </c>
      <c r="D383" s="7">
        <v>-3.8514377000000002E-2</v>
      </c>
      <c r="E383" s="10">
        <v>1</v>
      </c>
      <c r="F383" s="144">
        <v>1</v>
      </c>
      <c r="G383" s="47">
        <f t="shared" si="33"/>
        <v>40202</v>
      </c>
      <c r="H383" s="47">
        <f t="shared" si="34"/>
        <v>40202</v>
      </c>
      <c r="I383" s="59">
        <v>-6.4291675190258815E-2</v>
      </c>
      <c r="J383" s="23">
        <f t="shared" si="35"/>
        <v>2.5777298190258813E-2</v>
      </c>
      <c r="K383" s="9">
        <v>2.4825882526396358E-3</v>
      </c>
      <c r="L383" s="63">
        <f t="shared" si="36"/>
        <v>-8.2200704456440494</v>
      </c>
      <c r="M383" s="63">
        <f t="shared" si="37"/>
        <v>-4.0996965252639642E-2</v>
      </c>
      <c r="N383" s="145"/>
      <c r="O383" s="131"/>
      <c r="P383" s="131"/>
      <c r="Q383" s="131"/>
      <c r="R383" s="131"/>
      <c r="S383" s="131"/>
      <c r="T383" s="131"/>
      <c r="U383" s="131"/>
      <c r="V383" s="131"/>
      <c r="W383" s="131"/>
    </row>
    <row r="384" spans="1:23" ht="18" customHeight="1" x14ac:dyDescent="0.35">
      <c r="A384" s="143" t="s">
        <v>121</v>
      </c>
      <c r="B384" s="143" t="s">
        <v>141</v>
      </c>
      <c r="C384" s="147">
        <v>7897</v>
      </c>
      <c r="D384" s="7">
        <v>-5.7644690999999998E-2</v>
      </c>
      <c r="E384" s="10">
        <v>1</v>
      </c>
      <c r="F384" s="144">
        <v>1</v>
      </c>
      <c r="G384" s="47">
        <f t="shared" si="33"/>
        <v>7897</v>
      </c>
      <c r="H384" s="47">
        <f t="shared" si="34"/>
        <v>7897</v>
      </c>
      <c r="I384" s="59">
        <v>-6.4291675190258815E-2</v>
      </c>
      <c r="J384" s="23">
        <f t="shared" si="35"/>
        <v>6.6469841902588173E-3</v>
      </c>
      <c r="K384" s="9">
        <v>2.4825882526396358E-3</v>
      </c>
      <c r="L384" s="63">
        <f t="shared" si="36"/>
        <v>-5.3432146543476806</v>
      </c>
      <c r="M384" s="63">
        <f t="shared" si="37"/>
        <v>-6.0127279252639637E-2</v>
      </c>
      <c r="N384" s="145"/>
      <c r="O384" s="131"/>
      <c r="P384" s="131"/>
      <c r="Q384" s="131"/>
      <c r="R384" s="131"/>
      <c r="S384" s="131"/>
      <c r="T384" s="131"/>
      <c r="U384" s="131"/>
      <c r="V384" s="131"/>
      <c r="W384" s="131"/>
    </row>
    <row r="385" spans="1:23" ht="18" customHeight="1" x14ac:dyDescent="0.35">
      <c r="A385" s="143" t="s">
        <v>121</v>
      </c>
      <c r="B385" s="143" t="s">
        <v>142</v>
      </c>
      <c r="C385" s="147">
        <v>96709</v>
      </c>
      <c r="D385" s="7">
        <v>-3.1082803999999999E-2</v>
      </c>
      <c r="E385" s="10">
        <v>1</v>
      </c>
      <c r="F385" s="144">
        <v>1</v>
      </c>
      <c r="G385" s="47">
        <f t="shared" si="33"/>
        <v>96709</v>
      </c>
      <c r="H385" s="47">
        <f t="shared" si="34"/>
        <v>96709</v>
      </c>
      <c r="I385" s="59">
        <v>-6.4291675190258815E-2</v>
      </c>
      <c r="J385" s="23">
        <f t="shared" si="35"/>
        <v>3.3208871190258817E-2</v>
      </c>
      <c r="K385" s="9">
        <v>2.4825882526396358E-3</v>
      </c>
      <c r="L385" s="63">
        <f t="shared" si="36"/>
        <v>-10.438189406646488</v>
      </c>
      <c r="M385" s="63">
        <f t="shared" si="37"/>
        <v>-3.3565392252639631E-2</v>
      </c>
      <c r="N385" s="145"/>
      <c r="O385" s="131"/>
      <c r="P385" s="131"/>
      <c r="Q385" s="131"/>
      <c r="R385" s="131"/>
      <c r="S385" s="131"/>
      <c r="T385" s="131"/>
      <c r="U385" s="131"/>
      <c r="V385" s="131"/>
      <c r="W385" s="131"/>
    </row>
    <row r="386" spans="1:23" ht="18" customHeight="1" x14ac:dyDescent="0.35">
      <c r="A386" s="143" t="s">
        <v>121</v>
      </c>
      <c r="B386" s="143" t="s">
        <v>143</v>
      </c>
      <c r="C386" s="147">
        <v>56342</v>
      </c>
      <c r="D386" s="7">
        <v>-3.2568463999999998E-2</v>
      </c>
      <c r="E386" s="10">
        <v>1</v>
      </c>
      <c r="F386" s="144">
        <v>1</v>
      </c>
      <c r="G386" s="47">
        <f t="shared" si="33"/>
        <v>56342</v>
      </c>
      <c r="H386" s="47">
        <f t="shared" si="34"/>
        <v>56342</v>
      </c>
      <c r="I386" s="59">
        <v>-6.4291675190258815E-2</v>
      </c>
      <c r="J386" s="23">
        <f t="shared" si="35"/>
        <v>3.1723211190258817E-2</v>
      </c>
      <c r="K386" s="9">
        <v>2.4825882526396358E-3</v>
      </c>
      <c r="L386" s="63">
        <f t="shared" si="36"/>
        <v>-8.3198824431154819</v>
      </c>
      <c r="M386" s="63">
        <f t="shared" si="37"/>
        <v>-3.5051052252639631E-2</v>
      </c>
      <c r="N386" s="145"/>
      <c r="O386" s="131"/>
      <c r="P386" s="131"/>
      <c r="Q386" s="131"/>
      <c r="R386" s="131"/>
      <c r="S386" s="131"/>
      <c r="T386" s="131"/>
      <c r="U386" s="131"/>
      <c r="V386" s="131"/>
      <c r="W386" s="131"/>
    </row>
    <row r="387" spans="1:23" ht="18" customHeight="1" x14ac:dyDescent="0.35">
      <c r="A387" s="143" t="s">
        <v>121</v>
      </c>
      <c r="B387" s="143" t="s">
        <v>144</v>
      </c>
      <c r="C387" s="147">
        <v>8185</v>
      </c>
      <c r="D387" s="7">
        <v>-8.2862706999999994E-2</v>
      </c>
      <c r="E387" s="10">
        <v>1</v>
      </c>
      <c r="F387" s="144">
        <v>1</v>
      </c>
      <c r="G387" s="47">
        <f t="shared" si="33"/>
        <v>8185</v>
      </c>
      <c r="H387" s="47">
        <f t="shared" si="34"/>
        <v>8185</v>
      </c>
      <c r="I387" s="59">
        <v>-6.4291675190258815E-2</v>
      </c>
      <c r="J387" s="23">
        <f t="shared" si="35"/>
        <v>-1.8571031809741179E-2</v>
      </c>
      <c r="K387" s="9">
        <v>2.4825882526396358E-3</v>
      </c>
      <c r="L387" s="63">
        <f t="shared" si="36"/>
        <v>-7.7212733384531536</v>
      </c>
      <c r="M387" s="63">
        <f t="shared" si="37"/>
        <v>-8.5345295252639633E-2</v>
      </c>
      <c r="N387" s="145"/>
      <c r="O387" s="131"/>
      <c r="P387" s="131"/>
      <c r="Q387" s="131"/>
      <c r="R387" s="131"/>
      <c r="S387" s="131"/>
      <c r="T387" s="131"/>
      <c r="U387" s="131"/>
      <c r="V387" s="131"/>
      <c r="W387" s="131"/>
    </row>
    <row r="388" spans="1:23" ht="18" customHeight="1" x14ac:dyDescent="0.35">
      <c r="A388" s="143" t="s">
        <v>121</v>
      </c>
      <c r="B388" s="143" t="s">
        <v>145</v>
      </c>
      <c r="C388" s="147">
        <v>241075</v>
      </c>
      <c r="D388" s="7">
        <v>2.2462466E-2</v>
      </c>
      <c r="E388" s="10">
        <v>1</v>
      </c>
      <c r="F388" s="144">
        <v>1</v>
      </c>
      <c r="G388" s="47">
        <f t="shared" si="33"/>
        <v>241075</v>
      </c>
      <c r="H388" s="47">
        <f t="shared" si="34"/>
        <v>241075</v>
      </c>
      <c r="I388" s="59">
        <v>-6.4291675190258815E-2</v>
      </c>
      <c r="J388" s="23">
        <f t="shared" si="35"/>
        <v>8.6754141190258816E-2</v>
      </c>
      <c r="K388" s="9">
        <v>2.4825882526396358E-3</v>
      </c>
      <c r="L388" s="63">
        <f t="shared" si="36"/>
        <v>9.809997896548257</v>
      </c>
      <c r="M388" s="63">
        <f t="shared" si="37"/>
        <v>1.9979877747360365E-2</v>
      </c>
      <c r="N388" s="145"/>
      <c r="O388" s="131"/>
      <c r="P388" s="131"/>
      <c r="Q388" s="131"/>
      <c r="R388" s="131"/>
      <c r="S388" s="131"/>
      <c r="T388" s="131"/>
      <c r="U388" s="131"/>
      <c r="V388" s="131"/>
      <c r="W388" s="131"/>
    </row>
    <row r="389" spans="1:23" ht="18" customHeight="1" x14ac:dyDescent="0.35">
      <c r="A389" s="143" t="s">
        <v>121</v>
      </c>
      <c r="B389" s="143" t="s">
        <v>146</v>
      </c>
      <c r="C389" s="147">
        <v>3188</v>
      </c>
      <c r="D389" s="7">
        <v>-7.4632075000000006E-2</v>
      </c>
      <c r="E389" s="10">
        <v>1</v>
      </c>
      <c r="F389" s="144">
        <v>1</v>
      </c>
      <c r="G389" s="47">
        <f t="shared" si="33"/>
        <v>3188</v>
      </c>
      <c r="H389" s="47">
        <f t="shared" si="34"/>
        <v>3188</v>
      </c>
      <c r="I389" s="59">
        <v>-6.4291675190258815E-2</v>
      </c>
      <c r="J389" s="23">
        <f t="shared" si="35"/>
        <v>-1.0340399809741191E-2</v>
      </c>
      <c r="K389" s="9">
        <v>2.4825882526396358E-3</v>
      </c>
      <c r="L389" s="63">
        <f t="shared" si="36"/>
        <v>-4.3540771775377181</v>
      </c>
      <c r="M389" s="63">
        <f t="shared" si="37"/>
        <v>-7.7114663252639645E-2</v>
      </c>
      <c r="N389" s="145"/>
      <c r="O389" s="131"/>
      <c r="P389" s="131"/>
      <c r="Q389" s="131"/>
      <c r="R389" s="131"/>
      <c r="S389" s="131"/>
      <c r="T389" s="131"/>
      <c r="U389" s="131"/>
      <c r="V389" s="131"/>
      <c r="W389" s="131"/>
    </row>
    <row r="390" spans="1:23" ht="18" customHeight="1" x14ac:dyDescent="0.35">
      <c r="A390" s="143" t="s">
        <v>121</v>
      </c>
      <c r="B390" s="143" t="s">
        <v>147</v>
      </c>
      <c r="C390" s="147">
        <v>18086</v>
      </c>
      <c r="D390" s="7">
        <v>-0.130892812</v>
      </c>
      <c r="E390" s="10">
        <v>1</v>
      </c>
      <c r="F390" s="144">
        <v>1</v>
      </c>
      <c r="G390" s="47">
        <f t="shared" ref="G390:G453" si="38">$C390*E390</f>
        <v>18086</v>
      </c>
      <c r="H390" s="47">
        <f t="shared" ref="H390:H453" si="39">$C390*F390</f>
        <v>18086</v>
      </c>
      <c r="I390" s="59">
        <v>-6.4291675190258815E-2</v>
      </c>
      <c r="J390" s="23">
        <f t="shared" ref="J390:J453" si="40">D390-I390</f>
        <v>-6.6601136809741182E-2</v>
      </c>
      <c r="K390" s="9">
        <v>2.4825882526396358E-3</v>
      </c>
      <c r="L390" s="63">
        <f t="shared" ref="L390:L453" si="41">-SQRT(C390)*(K390-D390)</f>
        <v>-17.936883978040676</v>
      </c>
      <c r="M390" s="63">
        <f t="shared" ref="M390:M453" si="42">D390-K390</f>
        <v>-0.13337540025263964</v>
      </c>
      <c r="N390" s="145"/>
      <c r="O390" s="131"/>
      <c r="P390" s="131"/>
      <c r="Q390" s="131"/>
      <c r="R390" s="131"/>
      <c r="S390" s="131"/>
      <c r="T390" s="131"/>
      <c r="U390" s="131"/>
      <c r="V390" s="131"/>
      <c r="W390" s="131"/>
    </row>
    <row r="391" spans="1:23" ht="18" customHeight="1" x14ac:dyDescent="0.35">
      <c r="A391" s="143" t="s">
        <v>121</v>
      </c>
      <c r="B391" s="143" t="s">
        <v>148</v>
      </c>
      <c r="C391" s="147">
        <v>235010</v>
      </c>
      <c r="D391" s="7">
        <v>5.9274638999999997E-2</v>
      </c>
      <c r="E391" s="10">
        <v>1</v>
      </c>
      <c r="F391" s="144">
        <v>1</v>
      </c>
      <c r="G391" s="47">
        <f t="shared" si="38"/>
        <v>235010</v>
      </c>
      <c r="H391" s="47">
        <f t="shared" si="39"/>
        <v>235010</v>
      </c>
      <c r="I391" s="59">
        <v>-6.4291675190258815E-2</v>
      </c>
      <c r="J391" s="23">
        <f t="shared" si="40"/>
        <v>0.12356631419025882</v>
      </c>
      <c r="K391" s="9">
        <v>2.4825882526396358E-3</v>
      </c>
      <c r="L391" s="63">
        <f t="shared" si="41"/>
        <v>27.531553805980664</v>
      </c>
      <c r="M391" s="63">
        <f t="shared" si="42"/>
        <v>5.6792050747360365E-2</v>
      </c>
      <c r="N391" s="145"/>
      <c r="O391" s="131"/>
      <c r="P391" s="131"/>
      <c r="Q391" s="131"/>
      <c r="R391" s="131"/>
      <c r="S391" s="131"/>
      <c r="T391" s="131"/>
      <c r="U391" s="131"/>
      <c r="V391" s="131"/>
      <c r="W391" s="131"/>
    </row>
    <row r="392" spans="1:23" ht="18" customHeight="1" x14ac:dyDescent="0.35">
      <c r="A392" s="143" t="s">
        <v>121</v>
      </c>
      <c r="B392" s="143" t="s">
        <v>149</v>
      </c>
      <c r="C392" s="147">
        <v>95418</v>
      </c>
      <c r="D392" s="7">
        <v>5.5216370000000001E-2</v>
      </c>
      <c r="E392" s="10">
        <v>1</v>
      </c>
      <c r="F392" s="144">
        <v>1</v>
      </c>
      <c r="G392" s="47">
        <f t="shared" si="38"/>
        <v>95418</v>
      </c>
      <c r="H392" s="47">
        <f t="shared" si="39"/>
        <v>95418</v>
      </c>
      <c r="I392" s="59">
        <v>-6.4291675190258815E-2</v>
      </c>
      <c r="J392" s="23">
        <f t="shared" si="40"/>
        <v>0.11950804519025882</v>
      </c>
      <c r="K392" s="9">
        <v>2.4825882526396358E-3</v>
      </c>
      <c r="L392" s="63">
        <f t="shared" si="41"/>
        <v>16.289361899017301</v>
      </c>
      <c r="M392" s="63">
        <f t="shared" si="42"/>
        <v>5.2733781747360362E-2</v>
      </c>
      <c r="N392" s="145"/>
      <c r="O392" s="131"/>
      <c r="P392" s="131"/>
      <c r="Q392" s="131"/>
      <c r="R392" s="131"/>
      <c r="S392" s="131"/>
      <c r="T392" s="131"/>
      <c r="U392" s="131"/>
      <c r="V392" s="131"/>
      <c r="W392" s="131"/>
    </row>
    <row r="393" spans="1:23" ht="18" customHeight="1" x14ac:dyDescent="0.35">
      <c r="A393" s="143" t="s">
        <v>121</v>
      </c>
      <c r="B393" s="143" t="s">
        <v>150</v>
      </c>
      <c r="C393" s="147">
        <v>2864</v>
      </c>
      <c r="D393" s="7">
        <v>-5.8082053000000002E-2</v>
      </c>
      <c r="E393" s="10">
        <v>1</v>
      </c>
      <c r="F393" s="144">
        <v>1</v>
      </c>
      <c r="G393" s="47">
        <f t="shared" si="38"/>
        <v>2864</v>
      </c>
      <c r="H393" s="47">
        <f t="shared" si="39"/>
        <v>2864</v>
      </c>
      <c r="I393" s="59">
        <v>-6.4291675190258815E-2</v>
      </c>
      <c r="J393" s="23">
        <f t="shared" si="40"/>
        <v>6.2096221902588136E-3</v>
      </c>
      <c r="K393" s="9">
        <v>2.4825882526396358E-3</v>
      </c>
      <c r="L393" s="63">
        <f t="shared" si="41"/>
        <v>-3.2411986988542569</v>
      </c>
      <c r="M393" s="63">
        <f t="shared" si="42"/>
        <v>-6.0564641252639634E-2</v>
      </c>
      <c r="N393" s="145"/>
      <c r="O393" s="131"/>
      <c r="P393" s="131"/>
      <c r="Q393" s="131"/>
      <c r="R393" s="131"/>
      <c r="S393" s="131"/>
      <c r="T393" s="131"/>
      <c r="U393" s="131"/>
      <c r="V393" s="131"/>
      <c r="W393" s="131"/>
    </row>
    <row r="394" spans="1:23" ht="18" customHeight="1" x14ac:dyDescent="0.35">
      <c r="A394" s="143" t="s">
        <v>121</v>
      </c>
      <c r="B394" s="143" t="s">
        <v>151</v>
      </c>
      <c r="C394" s="147">
        <v>210322</v>
      </c>
      <c r="D394" s="7">
        <v>2.4582201000000001E-2</v>
      </c>
      <c r="E394" s="10">
        <v>1</v>
      </c>
      <c r="F394" s="144">
        <v>1</v>
      </c>
      <c r="G394" s="47">
        <f t="shared" si="38"/>
        <v>210322</v>
      </c>
      <c r="H394" s="47">
        <f t="shared" si="39"/>
        <v>210322</v>
      </c>
      <c r="I394" s="59">
        <v>-6.4291675190258815E-2</v>
      </c>
      <c r="J394" s="23">
        <f t="shared" si="40"/>
        <v>8.8873876190258813E-2</v>
      </c>
      <c r="K394" s="9">
        <v>2.4825882526396358E-3</v>
      </c>
      <c r="L394" s="63">
        <f t="shared" si="41"/>
        <v>10.135076125072041</v>
      </c>
      <c r="M394" s="63">
        <f t="shared" si="42"/>
        <v>2.2099612747360366E-2</v>
      </c>
      <c r="N394" s="145"/>
      <c r="O394" s="131"/>
      <c r="P394" s="131"/>
      <c r="Q394" s="131"/>
      <c r="R394" s="131"/>
      <c r="S394" s="131"/>
      <c r="T394" s="131"/>
      <c r="U394" s="131"/>
      <c r="V394" s="131"/>
      <c r="W394" s="131"/>
    </row>
    <row r="395" spans="1:23" ht="18" customHeight="1" x14ac:dyDescent="0.35">
      <c r="A395" s="143" t="s">
        <v>121</v>
      </c>
      <c r="B395" s="143" t="s">
        <v>152</v>
      </c>
      <c r="C395" s="147">
        <v>5519</v>
      </c>
      <c r="D395" s="7">
        <v>-0.108907188</v>
      </c>
      <c r="E395" s="10">
        <v>1</v>
      </c>
      <c r="F395" s="144">
        <v>1</v>
      </c>
      <c r="G395" s="47">
        <f t="shared" si="38"/>
        <v>5519</v>
      </c>
      <c r="H395" s="47">
        <f t="shared" si="39"/>
        <v>5519</v>
      </c>
      <c r="I395" s="59">
        <v>-6.4291675190258815E-2</v>
      </c>
      <c r="J395" s="23">
        <f t="shared" si="40"/>
        <v>-4.4615512809741187E-2</v>
      </c>
      <c r="K395" s="9">
        <v>2.4825882526396358E-3</v>
      </c>
      <c r="L395" s="63">
        <f t="shared" si="41"/>
        <v>-8.2751434040559566</v>
      </c>
      <c r="M395" s="63">
        <f t="shared" si="42"/>
        <v>-0.11138977625263964</v>
      </c>
      <c r="N395" s="145"/>
      <c r="O395" s="131"/>
      <c r="P395" s="131"/>
      <c r="Q395" s="131"/>
      <c r="R395" s="131"/>
      <c r="S395" s="131"/>
      <c r="T395" s="131"/>
      <c r="U395" s="131"/>
      <c r="V395" s="131"/>
      <c r="W395" s="131"/>
    </row>
    <row r="396" spans="1:23" ht="18" customHeight="1" x14ac:dyDescent="0.35">
      <c r="A396" s="143" t="s">
        <v>121</v>
      </c>
      <c r="B396" s="143" t="s">
        <v>153</v>
      </c>
      <c r="C396" s="147">
        <v>699478</v>
      </c>
      <c r="D396" s="7">
        <v>0.120429497</v>
      </c>
      <c r="E396" s="10">
        <v>1</v>
      </c>
      <c r="F396" s="144">
        <v>1</v>
      </c>
      <c r="G396" s="47">
        <f t="shared" si="38"/>
        <v>699478</v>
      </c>
      <c r="H396" s="47">
        <f t="shared" si="39"/>
        <v>699478</v>
      </c>
      <c r="I396" s="59">
        <v>-6.4291675190258815E-2</v>
      </c>
      <c r="J396" s="23">
        <f t="shared" si="40"/>
        <v>0.1847211721902588</v>
      </c>
      <c r="K396" s="9">
        <v>2.4825882526396358E-3</v>
      </c>
      <c r="L396" s="63">
        <f t="shared" si="41"/>
        <v>98.644662851504279</v>
      </c>
      <c r="M396" s="63">
        <f t="shared" si="42"/>
        <v>0.11794690874736036</v>
      </c>
      <c r="N396" s="145"/>
      <c r="O396" s="131"/>
      <c r="P396" s="131"/>
      <c r="Q396" s="131"/>
      <c r="R396" s="131"/>
      <c r="S396" s="131"/>
      <c r="T396" s="131"/>
      <c r="U396" s="131"/>
      <c r="V396" s="131"/>
      <c r="W396" s="131"/>
    </row>
    <row r="397" spans="1:23" ht="18" customHeight="1" x14ac:dyDescent="0.35">
      <c r="A397" s="143" t="s">
        <v>121</v>
      </c>
      <c r="B397" s="143" t="s">
        <v>154</v>
      </c>
      <c r="C397" s="147">
        <v>28772</v>
      </c>
      <c r="D397" s="7">
        <v>-5.2644673000000003E-2</v>
      </c>
      <c r="E397" s="10">
        <v>1</v>
      </c>
      <c r="F397" s="144">
        <v>1</v>
      </c>
      <c r="G397" s="47">
        <f t="shared" si="38"/>
        <v>28772</v>
      </c>
      <c r="H397" s="47">
        <f t="shared" si="39"/>
        <v>28772</v>
      </c>
      <c r="I397" s="59">
        <v>-6.4291675190258815E-2</v>
      </c>
      <c r="J397" s="23">
        <f t="shared" si="40"/>
        <v>1.1647002190258812E-2</v>
      </c>
      <c r="K397" s="9">
        <v>2.4825882526396358E-3</v>
      </c>
      <c r="L397" s="63">
        <f t="shared" si="41"/>
        <v>-9.3508575894681076</v>
      </c>
      <c r="M397" s="63">
        <f t="shared" si="42"/>
        <v>-5.5127261252639642E-2</v>
      </c>
      <c r="N397" s="145"/>
      <c r="O397" s="131"/>
      <c r="P397" s="131"/>
      <c r="Q397" s="131"/>
      <c r="R397" s="131"/>
      <c r="S397" s="131"/>
      <c r="T397" s="131"/>
      <c r="U397" s="131"/>
      <c r="V397" s="131"/>
      <c r="W397" s="131"/>
    </row>
    <row r="398" spans="1:23" ht="18" customHeight="1" x14ac:dyDescent="0.35">
      <c r="A398" s="143" t="s">
        <v>121</v>
      </c>
      <c r="B398" s="143" t="s">
        <v>155</v>
      </c>
      <c r="C398" s="147">
        <v>29288</v>
      </c>
      <c r="D398" s="7">
        <v>-4.8364825E-2</v>
      </c>
      <c r="E398" s="10">
        <v>1</v>
      </c>
      <c r="F398" s="144">
        <v>1</v>
      </c>
      <c r="G398" s="47">
        <f t="shared" si="38"/>
        <v>29288</v>
      </c>
      <c r="H398" s="47">
        <f t="shared" si="39"/>
        <v>29288</v>
      </c>
      <c r="I398" s="59">
        <v>-6.4291675190258815E-2</v>
      </c>
      <c r="J398" s="23">
        <f t="shared" si="40"/>
        <v>1.5926850190258815E-2</v>
      </c>
      <c r="K398" s="9">
        <v>2.4825882526396358E-3</v>
      </c>
      <c r="L398" s="63">
        <f t="shared" si="41"/>
        <v>-8.7018926629319129</v>
      </c>
      <c r="M398" s="63">
        <f t="shared" si="42"/>
        <v>-5.0847413252639639E-2</v>
      </c>
      <c r="N398" s="145"/>
      <c r="O398" s="131"/>
      <c r="P398" s="131"/>
      <c r="Q398" s="131"/>
      <c r="R398" s="131"/>
      <c r="S398" s="131"/>
      <c r="T398" s="131"/>
      <c r="U398" s="131"/>
      <c r="V398" s="131"/>
      <c r="W398" s="131"/>
    </row>
    <row r="399" spans="1:23" ht="18" customHeight="1" x14ac:dyDescent="0.35">
      <c r="A399" s="143" t="s">
        <v>121</v>
      </c>
      <c r="B399" s="143" t="s">
        <v>107</v>
      </c>
      <c r="C399" s="147">
        <v>134274</v>
      </c>
      <c r="D399" s="7">
        <v>8.3533799000000006E-2</v>
      </c>
      <c r="E399" s="10">
        <v>1</v>
      </c>
      <c r="F399" s="144">
        <v>1</v>
      </c>
      <c r="G399" s="47">
        <f t="shared" si="38"/>
        <v>134274</v>
      </c>
      <c r="H399" s="47">
        <f t="shared" si="39"/>
        <v>134274</v>
      </c>
      <c r="I399" s="59">
        <v>-6.4291675190258815E-2</v>
      </c>
      <c r="J399" s="23">
        <f t="shared" si="40"/>
        <v>0.14782547419025882</v>
      </c>
      <c r="K399" s="9">
        <v>2.4825882526396358E-3</v>
      </c>
      <c r="L399" s="63">
        <f t="shared" si="41"/>
        <v>29.69993303334833</v>
      </c>
      <c r="M399" s="63">
        <f t="shared" si="42"/>
        <v>8.1051210747360367E-2</v>
      </c>
      <c r="N399" s="145"/>
      <c r="O399" s="131"/>
      <c r="P399" s="131"/>
      <c r="Q399" s="131"/>
      <c r="R399" s="131"/>
      <c r="S399" s="131"/>
      <c r="T399" s="131"/>
      <c r="U399" s="131"/>
      <c r="V399" s="131"/>
      <c r="W399" s="131"/>
    </row>
    <row r="400" spans="1:23" ht="18" customHeight="1" x14ac:dyDescent="0.35">
      <c r="A400" s="143" t="s">
        <v>121</v>
      </c>
      <c r="B400" s="143" t="s">
        <v>156</v>
      </c>
      <c r="C400" s="147">
        <v>12816</v>
      </c>
      <c r="D400" s="7">
        <v>-5.8401089000000003E-2</v>
      </c>
      <c r="E400" s="10">
        <v>1</v>
      </c>
      <c r="F400" s="144">
        <v>1</v>
      </c>
      <c r="G400" s="47">
        <f t="shared" si="38"/>
        <v>12816</v>
      </c>
      <c r="H400" s="47">
        <f t="shared" si="39"/>
        <v>12816</v>
      </c>
      <c r="I400" s="59">
        <v>-6.4291675190258815E-2</v>
      </c>
      <c r="J400" s="23">
        <f t="shared" si="40"/>
        <v>5.8905861902588119E-3</v>
      </c>
      <c r="K400" s="9">
        <v>2.4825882526396358E-3</v>
      </c>
      <c r="L400" s="63">
        <f t="shared" si="41"/>
        <v>-6.8925055494195151</v>
      </c>
      <c r="M400" s="63">
        <f t="shared" si="42"/>
        <v>-6.0883677252639642E-2</v>
      </c>
      <c r="N400" s="145"/>
      <c r="O400" s="131"/>
      <c r="P400" s="131"/>
      <c r="Q400" s="131"/>
      <c r="R400" s="131"/>
      <c r="S400" s="131"/>
      <c r="T400" s="131"/>
      <c r="U400" s="131"/>
      <c r="V400" s="131"/>
      <c r="W400" s="131"/>
    </row>
    <row r="401" spans="1:23" ht="18" customHeight="1" x14ac:dyDescent="0.35">
      <c r="A401" s="143" t="s">
        <v>121</v>
      </c>
      <c r="B401" s="143" t="s">
        <v>157</v>
      </c>
      <c r="C401" s="147">
        <v>128803</v>
      </c>
      <c r="D401" s="7">
        <v>2.7426998000000001E-2</v>
      </c>
      <c r="E401" s="10">
        <v>1</v>
      </c>
      <c r="F401" s="144">
        <v>1</v>
      </c>
      <c r="G401" s="47">
        <f t="shared" si="38"/>
        <v>128803</v>
      </c>
      <c r="H401" s="47">
        <f t="shared" si="39"/>
        <v>128803</v>
      </c>
      <c r="I401" s="59">
        <v>-6.4291675190258815E-2</v>
      </c>
      <c r="J401" s="23">
        <f t="shared" si="40"/>
        <v>9.1718673190258809E-2</v>
      </c>
      <c r="K401" s="9">
        <v>2.4825882526396358E-3</v>
      </c>
      <c r="L401" s="63">
        <f t="shared" si="41"/>
        <v>8.9523328507884905</v>
      </c>
      <c r="M401" s="63">
        <f t="shared" si="42"/>
        <v>2.4944409747360365E-2</v>
      </c>
      <c r="N401" s="145"/>
      <c r="O401" s="131"/>
      <c r="P401" s="131"/>
      <c r="Q401" s="131"/>
      <c r="R401" s="131"/>
      <c r="S401" s="131"/>
      <c r="T401" s="131"/>
      <c r="U401" s="131"/>
      <c r="V401" s="131"/>
      <c r="W401" s="131"/>
    </row>
    <row r="402" spans="1:23" ht="18" customHeight="1" x14ac:dyDescent="0.35">
      <c r="A402" s="143" t="s">
        <v>121</v>
      </c>
      <c r="B402" s="143" t="s">
        <v>158</v>
      </c>
      <c r="C402" s="147">
        <v>11233</v>
      </c>
      <c r="D402" s="7">
        <v>-8.5735146999999998E-2</v>
      </c>
      <c r="E402" s="10">
        <v>1</v>
      </c>
      <c r="F402" s="144">
        <v>1</v>
      </c>
      <c r="G402" s="47">
        <f t="shared" si="38"/>
        <v>11233</v>
      </c>
      <c r="H402" s="47">
        <f t="shared" si="39"/>
        <v>11233</v>
      </c>
      <c r="I402" s="59">
        <v>-6.4291675190258815E-2</v>
      </c>
      <c r="J402" s="23">
        <f t="shared" si="40"/>
        <v>-2.1443471809741182E-2</v>
      </c>
      <c r="K402" s="9">
        <v>2.4825882526396358E-3</v>
      </c>
      <c r="L402" s="63">
        <f t="shared" si="41"/>
        <v>-9.3498314892625967</v>
      </c>
      <c r="M402" s="63">
        <f t="shared" si="42"/>
        <v>-8.8217735252639637E-2</v>
      </c>
      <c r="N402" s="145"/>
      <c r="O402" s="131"/>
      <c r="P402" s="131"/>
      <c r="Q402" s="131"/>
      <c r="R402" s="131"/>
      <c r="S402" s="131"/>
      <c r="T402" s="131"/>
      <c r="U402" s="131"/>
      <c r="V402" s="131"/>
      <c r="W402" s="131"/>
    </row>
    <row r="403" spans="1:23" ht="18" customHeight="1" x14ac:dyDescent="0.35">
      <c r="A403" s="143" t="s">
        <v>121</v>
      </c>
      <c r="B403" s="143" t="s">
        <v>159</v>
      </c>
      <c r="C403" s="147">
        <v>15482</v>
      </c>
      <c r="D403" s="7">
        <v>-3.6326339999999999E-2</v>
      </c>
      <c r="E403" s="10">
        <v>1</v>
      </c>
      <c r="F403" s="144">
        <v>1</v>
      </c>
      <c r="G403" s="47">
        <f t="shared" si="38"/>
        <v>15482</v>
      </c>
      <c r="H403" s="47">
        <f t="shared" si="39"/>
        <v>15482</v>
      </c>
      <c r="I403" s="59">
        <v>-6.4291675190258815E-2</v>
      </c>
      <c r="J403" s="23">
        <f t="shared" si="40"/>
        <v>2.7965335190258817E-2</v>
      </c>
      <c r="K403" s="9">
        <v>2.4825882526396358E-3</v>
      </c>
      <c r="L403" s="63">
        <f t="shared" si="41"/>
        <v>-4.8288663002219367</v>
      </c>
      <c r="M403" s="63">
        <f t="shared" si="42"/>
        <v>-3.8808928252639638E-2</v>
      </c>
      <c r="N403" s="145"/>
      <c r="O403" s="131"/>
      <c r="P403" s="131"/>
      <c r="Q403" s="131"/>
      <c r="R403" s="131"/>
      <c r="S403" s="131"/>
      <c r="T403" s="131"/>
      <c r="U403" s="131"/>
      <c r="V403" s="131"/>
      <c r="W403" s="131"/>
    </row>
    <row r="404" spans="1:23" ht="18" customHeight="1" x14ac:dyDescent="0.35">
      <c r="A404" s="143" t="s">
        <v>121</v>
      </c>
      <c r="B404" s="143" t="s">
        <v>160</v>
      </c>
      <c r="C404" s="147">
        <v>13642</v>
      </c>
      <c r="D404" s="7">
        <v>-8.3162060999999995E-2</v>
      </c>
      <c r="E404" s="10">
        <v>1</v>
      </c>
      <c r="F404" s="144">
        <v>1</v>
      </c>
      <c r="G404" s="47">
        <f t="shared" si="38"/>
        <v>13642</v>
      </c>
      <c r="H404" s="47">
        <f t="shared" si="39"/>
        <v>13642</v>
      </c>
      <c r="I404" s="59">
        <v>-6.4291675190258815E-2</v>
      </c>
      <c r="J404" s="23">
        <f t="shared" si="40"/>
        <v>-1.887038580974118E-2</v>
      </c>
      <c r="K404" s="9">
        <v>2.4825882526396358E-3</v>
      </c>
      <c r="L404" s="63">
        <f t="shared" si="41"/>
        <v>-10.003207041243313</v>
      </c>
      <c r="M404" s="63">
        <f t="shared" si="42"/>
        <v>-8.5644649252639635E-2</v>
      </c>
      <c r="N404" s="145"/>
      <c r="O404" s="131"/>
      <c r="P404" s="131"/>
      <c r="Q404" s="131"/>
      <c r="R404" s="131"/>
      <c r="S404" s="131"/>
      <c r="T404" s="131"/>
      <c r="U404" s="131"/>
      <c r="V404" s="131"/>
      <c r="W404" s="131"/>
    </row>
    <row r="405" spans="1:23" ht="18" customHeight="1" x14ac:dyDescent="0.35">
      <c r="A405" s="143" t="s">
        <v>121</v>
      </c>
      <c r="B405" s="143" t="s">
        <v>161</v>
      </c>
      <c r="C405" s="147">
        <v>25758</v>
      </c>
      <c r="D405" s="7">
        <v>-8.7728649999999995E-3</v>
      </c>
      <c r="E405" s="10">
        <v>1</v>
      </c>
      <c r="F405" s="144">
        <v>1</v>
      </c>
      <c r="G405" s="47">
        <f t="shared" si="38"/>
        <v>25758</v>
      </c>
      <c r="H405" s="47">
        <f t="shared" si="39"/>
        <v>25758</v>
      </c>
      <c r="I405" s="59">
        <v>-6.4291675190258815E-2</v>
      </c>
      <c r="J405" s="23">
        <f t="shared" si="40"/>
        <v>5.5518810190258817E-2</v>
      </c>
      <c r="K405" s="9">
        <v>2.4825882526396358E-3</v>
      </c>
      <c r="L405" s="63">
        <f t="shared" si="41"/>
        <v>-1.806421351961953</v>
      </c>
      <c r="M405" s="63">
        <f t="shared" si="42"/>
        <v>-1.1255453252639635E-2</v>
      </c>
      <c r="N405" s="145"/>
      <c r="O405" s="131"/>
      <c r="P405" s="131"/>
      <c r="Q405" s="131"/>
      <c r="R405" s="131"/>
      <c r="S405" s="131"/>
      <c r="T405" s="131"/>
      <c r="U405" s="131"/>
      <c r="V405" s="131"/>
      <c r="W405" s="131"/>
    </row>
    <row r="406" spans="1:23" ht="18" customHeight="1" x14ac:dyDescent="0.35">
      <c r="A406" s="143" t="s">
        <v>121</v>
      </c>
      <c r="B406" s="143" t="s">
        <v>162</v>
      </c>
      <c r="C406" s="147">
        <v>21852</v>
      </c>
      <c r="D406" s="7">
        <v>-1.4648311000000001E-2</v>
      </c>
      <c r="E406" s="10">
        <v>1</v>
      </c>
      <c r="F406" s="144">
        <v>1</v>
      </c>
      <c r="G406" s="47">
        <f t="shared" si="38"/>
        <v>21852</v>
      </c>
      <c r="H406" s="47">
        <f t="shared" si="39"/>
        <v>21852</v>
      </c>
      <c r="I406" s="59">
        <v>-6.4291675190258815E-2</v>
      </c>
      <c r="J406" s="23">
        <f t="shared" si="40"/>
        <v>4.9643364190258818E-2</v>
      </c>
      <c r="K406" s="9">
        <v>2.4825882526396358E-3</v>
      </c>
      <c r="L406" s="63">
        <f t="shared" si="41"/>
        <v>-2.5323618188418018</v>
      </c>
      <c r="M406" s="63">
        <f t="shared" si="42"/>
        <v>-1.7130899252639636E-2</v>
      </c>
      <c r="N406" s="145"/>
      <c r="O406" s="131"/>
      <c r="P406" s="131"/>
      <c r="Q406" s="131"/>
      <c r="R406" s="131"/>
      <c r="S406" s="131"/>
      <c r="T406" s="131"/>
      <c r="U406" s="131"/>
      <c r="V406" s="131"/>
      <c r="W406" s="131"/>
    </row>
    <row r="407" spans="1:23" ht="18" customHeight="1" x14ac:dyDescent="0.35">
      <c r="A407" s="143" t="s">
        <v>121</v>
      </c>
      <c r="B407" s="143" t="s">
        <v>163</v>
      </c>
      <c r="C407" s="147">
        <v>686775</v>
      </c>
      <c r="D407" s="7">
        <v>4.5600568000000001E-2</v>
      </c>
      <c r="E407" s="10">
        <v>1</v>
      </c>
      <c r="F407" s="144">
        <v>1</v>
      </c>
      <c r="G407" s="47">
        <f t="shared" si="38"/>
        <v>686775</v>
      </c>
      <c r="H407" s="47">
        <f t="shared" si="39"/>
        <v>686775</v>
      </c>
      <c r="I407" s="59">
        <v>-6.4291675190258815E-2</v>
      </c>
      <c r="J407" s="23">
        <f t="shared" si="40"/>
        <v>0.10989224319025881</v>
      </c>
      <c r="K407" s="9">
        <v>2.4825882526396358E-3</v>
      </c>
      <c r="L407" s="63">
        <f t="shared" si="41"/>
        <v>35.732684350581472</v>
      </c>
      <c r="M407" s="63">
        <f t="shared" si="42"/>
        <v>4.3117979747360369E-2</v>
      </c>
      <c r="N407" s="145"/>
      <c r="O407" s="131"/>
      <c r="P407" s="131"/>
      <c r="Q407" s="131"/>
      <c r="R407" s="131"/>
      <c r="S407" s="131"/>
      <c r="T407" s="131"/>
      <c r="U407" s="131"/>
      <c r="V407" s="131"/>
      <c r="W407" s="131"/>
    </row>
    <row r="408" spans="1:23" ht="18" customHeight="1" x14ac:dyDescent="0.35">
      <c r="A408" s="143" t="s">
        <v>121</v>
      </c>
      <c r="B408" s="143" t="s">
        <v>164</v>
      </c>
      <c r="C408" s="147">
        <v>16152</v>
      </c>
      <c r="D408" s="7">
        <v>-4.7973492999999999E-2</v>
      </c>
      <c r="E408" s="10">
        <v>1</v>
      </c>
      <c r="F408" s="144">
        <v>1</v>
      </c>
      <c r="G408" s="47">
        <f t="shared" si="38"/>
        <v>16152</v>
      </c>
      <c r="H408" s="47">
        <f t="shared" si="39"/>
        <v>16152</v>
      </c>
      <c r="I408" s="59">
        <v>-6.4291675190258815E-2</v>
      </c>
      <c r="J408" s="23">
        <f t="shared" si="40"/>
        <v>1.6318182190258816E-2</v>
      </c>
      <c r="K408" s="9">
        <v>2.4825882526396358E-3</v>
      </c>
      <c r="L408" s="63">
        <f t="shared" si="41"/>
        <v>-6.4124895491957137</v>
      </c>
      <c r="M408" s="63">
        <f t="shared" si="42"/>
        <v>-5.0456081252639631E-2</v>
      </c>
      <c r="N408" s="145"/>
      <c r="O408" s="131"/>
      <c r="P408" s="131"/>
      <c r="Q408" s="131"/>
      <c r="R408" s="131"/>
      <c r="S408" s="131"/>
      <c r="T408" s="131"/>
      <c r="U408" s="131"/>
      <c r="V408" s="131"/>
      <c r="W408" s="131"/>
    </row>
    <row r="409" spans="1:23" ht="18" customHeight="1" x14ac:dyDescent="0.35">
      <c r="A409" s="143" t="s">
        <v>121</v>
      </c>
      <c r="B409" s="143" t="s">
        <v>165</v>
      </c>
      <c r="C409" s="147">
        <v>8199</v>
      </c>
      <c r="D409" s="7">
        <v>-4.8267750999999998E-2</v>
      </c>
      <c r="E409" s="10">
        <v>1</v>
      </c>
      <c r="F409" s="144">
        <v>1</v>
      </c>
      <c r="G409" s="47">
        <f t="shared" si="38"/>
        <v>8199</v>
      </c>
      <c r="H409" s="47">
        <f t="shared" si="39"/>
        <v>8199</v>
      </c>
      <c r="I409" s="59">
        <v>-6.4291675190258815E-2</v>
      </c>
      <c r="J409" s="23">
        <f t="shared" si="40"/>
        <v>1.6023924190258818E-2</v>
      </c>
      <c r="K409" s="9">
        <v>2.4825882526396358E-3</v>
      </c>
      <c r="L409" s="63">
        <f t="shared" si="41"/>
        <v>-4.5953584478233545</v>
      </c>
      <c r="M409" s="63">
        <f t="shared" si="42"/>
        <v>-5.0750339252639637E-2</v>
      </c>
      <c r="N409" s="145"/>
      <c r="O409" s="131"/>
      <c r="P409" s="131"/>
      <c r="Q409" s="131"/>
      <c r="R409" s="131"/>
      <c r="S409" s="131"/>
      <c r="T409" s="131"/>
      <c r="U409" s="131"/>
      <c r="V409" s="131"/>
      <c r="W409" s="131"/>
    </row>
    <row r="410" spans="1:23" ht="18" customHeight="1" x14ac:dyDescent="0.35">
      <c r="A410" s="143" t="s">
        <v>121</v>
      </c>
      <c r="B410" s="143" t="s">
        <v>166</v>
      </c>
      <c r="C410" s="147">
        <v>73713</v>
      </c>
      <c r="D410" s="7">
        <v>2.5941354999999999E-2</v>
      </c>
      <c r="E410" s="10">
        <v>1</v>
      </c>
      <c r="F410" s="144">
        <v>1</v>
      </c>
      <c r="G410" s="47">
        <f t="shared" si="38"/>
        <v>73713</v>
      </c>
      <c r="H410" s="47">
        <f t="shared" si="39"/>
        <v>73713</v>
      </c>
      <c r="I410" s="59">
        <v>-6.4291675190258815E-2</v>
      </c>
      <c r="J410" s="23">
        <f t="shared" si="40"/>
        <v>9.0233030190258814E-2</v>
      </c>
      <c r="K410" s="9">
        <v>2.4825882526396358E-3</v>
      </c>
      <c r="L410" s="63">
        <f t="shared" si="41"/>
        <v>6.369087573437449</v>
      </c>
      <c r="M410" s="63">
        <f t="shared" si="42"/>
        <v>2.3458766747360364E-2</v>
      </c>
      <c r="N410" s="145"/>
      <c r="O410" s="131"/>
      <c r="P410" s="131"/>
      <c r="Q410" s="131"/>
      <c r="R410" s="131"/>
      <c r="S410" s="131"/>
      <c r="T410" s="131"/>
      <c r="U410" s="131"/>
      <c r="V410" s="131"/>
      <c r="W410" s="131"/>
    </row>
    <row r="411" spans="1:23" ht="18" customHeight="1" x14ac:dyDescent="0.35">
      <c r="A411" s="143" t="s">
        <v>121</v>
      </c>
      <c r="B411" s="143" t="s">
        <v>167</v>
      </c>
      <c r="C411" s="147">
        <v>122897</v>
      </c>
      <c r="D411" s="7">
        <v>0.117875931</v>
      </c>
      <c r="E411" s="10">
        <v>1</v>
      </c>
      <c r="F411" s="144">
        <v>1</v>
      </c>
      <c r="G411" s="47">
        <f t="shared" si="38"/>
        <v>122897</v>
      </c>
      <c r="H411" s="47">
        <f t="shared" si="39"/>
        <v>122897</v>
      </c>
      <c r="I411" s="59">
        <v>-6.4291675190258815E-2</v>
      </c>
      <c r="J411" s="23">
        <f t="shared" si="40"/>
        <v>0.18216760619025882</v>
      </c>
      <c r="K411" s="9">
        <v>2.4825882526396358E-3</v>
      </c>
      <c r="L411" s="63">
        <f t="shared" si="41"/>
        <v>40.453061534013848</v>
      </c>
      <c r="M411" s="63">
        <f t="shared" si="42"/>
        <v>0.11539334274736036</v>
      </c>
      <c r="N411" s="145"/>
      <c r="O411" s="131"/>
      <c r="P411" s="131"/>
      <c r="Q411" s="131"/>
      <c r="R411" s="131"/>
      <c r="S411" s="131"/>
      <c r="T411" s="131"/>
      <c r="U411" s="131"/>
      <c r="V411" s="131"/>
      <c r="W411" s="131"/>
    </row>
    <row r="412" spans="1:23" ht="18" customHeight="1" x14ac:dyDescent="0.35">
      <c r="A412" s="143" t="s">
        <v>121</v>
      </c>
      <c r="B412" s="143" t="s">
        <v>168</v>
      </c>
      <c r="C412" s="147">
        <v>10473</v>
      </c>
      <c r="D412" s="7">
        <v>-1.7459795E-2</v>
      </c>
      <c r="E412" s="10">
        <v>1</v>
      </c>
      <c r="F412" s="144">
        <v>1</v>
      </c>
      <c r="G412" s="47">
        <f t="shared" si="38"/>
        <v>10473</v>
      </c>
      <c r="H412" s="47">
        <f t="shared" si="39"/>
        <v>10473</v>
      </c>
      <c r="I412" s="59">
        <v>-6.4291675190258815E-2</v>
      </c>
      <c r="J412" s="23">
        <f t="shared" si="40"/>
        <v>4.6831880190258815E-2</v>
      </c>
      <c r="K412" s="9">
        <v>2.4825882526396358E-3</v>
      </c>
      <c r="L412" s="63">
        <f t="shared" si="41"/>
        <v>-2.0408571628864012</v>
      </c>
      <c r="M412" s="63">
        <f t="shared" si="42"/>
        <v>-1.9942383252639636E-2</v>
      </c>
      <c r="N412" s="145"/>
      <c r="O412" s="131"/>
      <c r="P412" s="131"/>
      <c r="Q412" s="131"/>
      <c r="R412" s="131"/>
      <c r="S412" s="131"/>
      <c r="T412" s="131"/>
      <c r="U412" s="131"/>
      <c r="V412" s="131"/>
      <c r="W412" s="131"/>
    </row>
    <row r="413" spans="1:23" ht="18" customHeight="1" x14ac:dyDescent="0.35">
      <c r="A413" s="143" t="s">
        <v>121</v>
      </c>
      <c r="B413" s="143" t="s">
        <v>169</v>
      </c>
      <c r="C413" s="147">
        <v>2605</v>
      </c>
      <c r="D413" s="7">
        <v>-5.2693065999999997E-2</v>
      </c>
      <c r="E413" s="10">
        <v>1</v>
      </c>
      <c r="F413" s="144">
        <v>1</v>
      </c>
      <c r="G413" s="47">
        <f t="shared" si="38"/>
        <v>2605</v>
      </c>
      <c r="H413" s="47">
        <f t="shared" si="39"/>
        <v>2605</v>
      </c>
      <c r="I413" s="59">
        <v>-6.4291675190258815E-2</v>
      </c>
      <c r="J413" s="23">
        <f t="shared" si="40"/>
        <v>1.1598609190258818E-2</v>
      </c>
      <c r="K413" s="9">
        <v>2.4825882526396358E-3</v>
      </c>
      <c r="L413" s="63">
        <f t="shared" si="41"/>
        <v>-2.8161212867788192</v>
      </c>
      <c r="M413" s="63">
        <f t="shared" si="42"/>
        <v>-5.5175654252639636E-2</v>
      </c>
      <c r="N413" s="145"/>
      <c r="O413" s="131"/>
      <c r="P413" s="131"/>
      <c r="Q413" s="131"/>
      <c r="R413" s="131"/>
      <c r="S413" s="131"/>
      <c r="T413" s="131"/>
      <c r="U413" s="131"/>
      <c r="V413" s="131"/>
      <c r="W413" s="131"/>
    </row>
    <row r="414" spans="1:23" ht="18" customHeight="1" x14ac:dyDescent="0.35">
      <c r="A414" s="143" t="s">
        <v>121</v>
      </c>
      <c r="B414" s="143" t="s">
        <v>170</v>
      </c>
      <c r="C414" s="147">
        <v>51244</v>
      </c>
      <c r="D414" s="7">
        <v>3.638811E-3</v>
      </c>
      <c r="E414" s="10">
        <v>1</v>
      </c>
      <c r="F414" s="144">
        <v>1</v>
      </c>
      <c r="G414" s="47">
        <f t="shared" si="38"/>
        <v>51244</v>
      </c>
      <c r="H414" s="47">
        <f t="shared" si="39"/>
        <v>51244</v>
      </c>
      <c r="I414" s="59">
        <v>-6.4291675190258815E-2</v>
      </c>
      <c r="J414" s="23">
        <f t="shared" si="40"/>
        <v>6.7930486190258821E-2</v>
      </c>
      <c r="K414" s="9">
        <v>2.4825882526396358E-3</v>
      </c>
      <c r="L414" s="63">
        <f t="shared" si="41"/>
        <v>0.26173573460901417</v>
      </c>
      <c r="M414" s="63">
        <f t="shared" si="42"/>
        <v>1.1562227473603643E-3</v>
      </c>
      <c r="N414" s="145"/>
      <c r="O414" s="131"/>
      <c r="P414" s="131"/>
      <c r="Q414" s="131"/>
      <c r="R414" s="131"/>
      <c r="S414" s="131"/>
      <c r="T414" s="131"/>
      <c r="U414" s="131"/>
      <c r="V414" s="131"/>
      <c r="W414" s="131"/>
    </row>
    <row r="415" spans="1:23" ht="18" customHeight="1" x14ac:dyDescent="0.35">
      <c r="A415" s="143" t="s">
        <v>121</v>
      </c>
      <c r="B415" s="143" t="s">
        <v>65</v>
      </c>
      <c r="C415" s="147">
        <v>17339</v>
      </c>
      <c r="D415" s="7">
        <v>-9.2592919999999995E-2</v>
      </c>
      <c r="E415" s="10">
        <v>1</v>
      </c>
      <c r="F415" s="144">
        <v>1</v>
      </c>
      <c r="G415" s="47">
        <f t="shared" si="38"/>
        <v>17339</v>
      </c>
      <c r="H415" s="47">
        <f t="shared" si="39"/>
        <v>17339</v>
      </c>
      <c r="I415" s="59">
        <v>-6.4291675190258815E-2</v>
      </c>
      <c r="J415" s="23">
        <f t="shared" si="40"/>
        <v>-2.830124480974118E-2</v>
      </c>
      <c r="K415" s="9">
        <v>2.4825882526396358E-3</v>
      </c>
      <c r="L415" s="63">
        <f t="shared" si="41"/>
        <v>-12.519318232268937</v>
      </c>
      <c r="M415" s="63">
        <f t="shared" si="42"/>
        <v>-9.5075508252639634E-2</v>
      </c>
      <c r="N415" s="145"/>
      <c r="O415" s="131"/>
      <c r="P415" s="131"/>
      <c r="Q415" s="131"/>
      <c r="R415" s="131"/>
      <c r="S415" s="131"/>
      <c r="T415" s="131"/>
      <c r="U415" s="131"/>
      <c r="V415" s="131"/>
      <c r="W415" s="131"/>
    </row>
    <row r="416" spans="1:23" ht="18" customHeight="1" x14ac:dyDescent="0.35">
      <c r="A416" s="143" t="s">
        <v>121</v>
      </c>
      <c r="B416" s="143" t="s">
        <v>171</v>
      </c>
      <c r="C416" s="147">
        <v>17613</v>
      </c>
      <c r="D416" s="7">
        <v>-6.9482473000000003E-2</v>
      </c>
      <c r="E416" s="10">
        <v>1</v>
      </c>
      <c r="F416" s="144">
        <v>1</v>
      </c>
      <c r="G416" s="47">
        <f t="shared" si="38"/>
        <v>17613</v>
      </c>
      <c r="H416" s="47">
        <f t="shared" si="39"/>
        <v>17613</v>
      </c>
      <c r="I416" s="59">
        <v>-6.4291675190258815E-2</v>
      </c>
      <c r="J416" s="23">
        <f t="shared" si="40"/>
        <v>-5.1907978097411878E-3</v>
      </c>
      <c r="K416" s="9">
        <v>2.4825882526396358E-3</v>
      </c>
      <c r="L416" s="63">
        <f t="shared" si="41"/>
        <v>-9.5507695676226501</v>
      </c>
      <c r="M416" s="63">
        <f t="shared" si="42"/>
        <v>-7.1965061252639642E-2</v>
      </c>
      <c r="N416" s="145"/>
      <c r="O416" s="131"/>
      <c r="P416" s="131"/>
      <c r="Q416" s="131"/>
      <c r="R416" s="131"/>
      <c r="S416" s="131"/>
      <c r="T416" s="131"/>
      <c r="U416" s="131"/>
      <c r="V416" s="131"/>
      <c r="W416" s="131"/>
    </row>
    <row r="417" spans="1:23" ht="18" customHeight="1" x14ac:dyDescent="0.35">
      <c r="A417" s="143" t="s">
        <v>121</v>
      </c>
      <c r="B417" s="143" t="s">
        <v>172</v>
      </c>
      <c r="C417" s="147">
        <v>8048</v>
      </c>
      <c r="D417" s="7">
        <v>-4.3845628999999997E-2</v>
      </c>
      <c r="E417" s="10">
        <v>1</v>
      </c>
      <c r="F417" s="144">
        <v>1</v>
      </c>
      <c r="G417" s="47">
        <f t="shared" si="38"/>
        <v>8048</v>
      </c>
      <c r="H417" s="47">
        <f t="shared" si="39"/>
        <v>8048</v>
      </c>
      <c r="I417" s="59">
        <v>-6.4291675190258815E-2</v>
      </c>
      <c r="J417" s="23">
        <f t="shared" si="40"/>
        <v>2.0446046190258818E-2</v>
      </c>
      <c r="K417" s="9">
        <v>2.4825882526396358E-3</v>
      </c>
      <c r="L417" s="63">
        <f t="shared" si="41"/>
        <v>-4.1561342962812198</v>
      </c>
      <c r="M417" s="63">
        <f t="shared" si="42"/>
        <v>-4.6328217252639636E-2</v>
      </c>
      <c r="N417" s="145"/>
      <c r="O417" s="131"/>
      <c r="P417" s="131"/>
      <c r="Q417" s="131"/>
      <c r="R417" s="131"/>
      <c r="S417" s="131"/>
      <c r="T417" s="131"/>
      <c r="U417" s="131"/>
      <c r="V417" s="131"/>
      <c r="W417" s="131"/>
    </row>
    <row r="418" spans="1:23" ht="18" customHeight="1" x14ac:dyDescent="0.35">
      <c r="A418" s="143" t="s">
        <v>121</v>
      </c>
      <c r="B418" s="143" t="s">
        <v>173</v>
      </c>
      <c r="C418" s="147">
        <v>25158</v>
      </c>
      <c r="D418" s="7">
        <v>-7.6200582000000003E-2</v>
      </c>
      <c r="E418" s="10">
        <v>1</v>
      </c>
      <c r="F418" s="144">
        <v>1</v>
      </c>
      <c r="G418" s="47">
        <f t="shared" si="38"/>
        <v>25158</v>
      </c>
      <c r="H418" s="47">
        <f t="shared" si="39"/>
        <v>25158</v>
      </c>
      <c r="I418" s="59">
        <v>-6.4291675190258815E-2</v>
      </c>
      <c r="J418" s="23">
        <f t="shared" si="40"/>
        <v>-1.1908906809741188E-2</v>
      </c>
      <c r="K418" s="9">
        <v>2.4825882526396358E-3</v>
      </c>
      <c r="L418" s="63">
        <f t="shared" si="41"/>
        <v>-12.480152905615611</v>
      </c>
      <c r="M418" s="63">
        <f t="shared" si="42"/>
        <v>-7.8683170252639642E-2</v>
      </c>
      <c r="N418" s="145"/>
      <c r="O418" s="131"/>
      <c r="P418" s="131"/>
      <c r="Q418" s="131"/>
      <c r="R418" s="131"/>
      <c r="S418" s="131"/>
      <c r="T418" s="131"/>
      <c r="U418" s="131"/>
      <c r="V418" s="131"/>
      <c r="W418" s="131"/>
    </row>
    <row r="419" spans="1:23" ht="18" customHeight="1" x14ac:dyDescent="0.35">
      <c r="A419" s="143" t="s">
        <v>121</v>
      </c>
      <c r="B419" s="143" t="s">
        <v>174</v>
      </c>
      <c r="C419" s="147">
        <v>129831</v>
      </c>
      <c r="D419" s="7">
        <v>0.120215794</v>
      </c>
      <c r="E419" s="10">
        <v>1</v>
      </c>
      <c r="F419" s="144">
        <v>1</v>
      </c>
      <c r="G419" s="47">
        <f t="shared" si="38"/>
        <v>129831</v>
      </c>
      <c r="H419" s="47">
        <f t="shared" si="39"/>
        <v>129831</v>
      </c>
      <c r="I419" s="59">
        <v>-6.4291675190258815E-2</v>
      </c>
      <c r="J419" s="23">
        <f t="shared" si="40"/>
        <v>0.18450746919025882</v>
      </c>
      <c r="K419" s="9">
        <v>2.4825882526396358E-3</v>
      </c>
      <c r="L419" s="63">
        <f t="shared" si="41"/>
        <v>42.421709989275882</v>
      </c>
      <c r="M419" s="63">
        <f t="shared" si="42"/>
        <v>0.11773320574736036</v>
      </c>
      <c r="N419" s="145"/>
      <c r="O419" s="131"/>
      <c r="P419" s="131"/>
      <c r="Q419" s="131"/>
      <c r="R419" s="131"/>
      <c r="S419" s="131"/>
      <c r="T419" s="131"/>
      <c r="U419" s="131"/>
      <c r="V419" s="131"/>
      <c r="W419" s="131"/>
    </row>
    <row r="420" spans="1:23" ht="18" customHeight="1" x14ac:dyDescent="0.35">
      <c r="A420" s="143" t="s">
        <v>121</v>
      </c>
      <c r="B420" s="143" t="s">
        <v>175</v>
      </c>
      <c r="C420" s="147">
        <v>74954</v>
      </c>
      <c r="D420" s="7">
        <v>-2.4141438000000001E-2</v>
      </c>
      <c r="E420" s="10">
        <v>1</v>
      </c>
      <c r="F420" s="144">
        <v>1</v>
      </c>
      <c r="G420" s="47">
        <f t="shared" si="38"/>
        <v>74954</v>
      </c>
      <c r="H420" s="47">
        <f t="shared" si="39"/>
        <v>74954</v>
      </c>
      <c r="I420" s="59">
        <v>-6.4291675190258815E-2</v>
      </c>
      <c r="J420" s="23">
        <f t="shared" si="40"/>
        <v>4.0150237190258814E-2</v>
      </c>
      <c r="K420" s="9">
        <v>2.4825882526396358E-3</v>
      </c>
      <c r="L420" s="63">
        <f t="shared" si="41"/>
        <v>-7.2890535365707043</v>
      </c>
      <c r="M420" s="63">
        <f t="shared" si="42"/>
        <v>-2.6624026252639637E-2</v>
      </c>
      <c r="N420" s="145"/>
      <c r="O420" s="131"/>
      <c r="P420" s="131"/>
      <c r="Q420" s="131"/>
      <c r="R420" s="131"/>
      <c r="S420" s="131"/>
      <c r="T420" s="131"/>
      <c r="U420" s="131"/>
      <c r="V420" s="131"/>
      <c r="W420" s="131"/>
    </row>
    <row r="421" spans="1:23" ht="18" customHeight="1" x14ac:dyDescent="0.35">
      <c r="A421" s="143" t="s">
        <v>121</v>
      </c>
      <c r="B421" s="143" t="s">
        <v>176</v>
      </c>
      <c r="C421" s="147">
        <v>201897</v>
      </c>
      <c r="D421" s="7">
        <v>0.12486657800000001</v>
      </c>
      <c r="E421" s="10">
        <v>1</v>
      </c>
      <c r="F421" s="144">
        <v>1</v>
      </c>
      <c r="G421" s="47">
        <f t="shared" si="38"/>
        <v>201897</v>
      </c>
      <c r="H421" s="47">
        <f t="shared" si="39"/>
        <v>201897</v>
      </c>
      <c r="I421" s="59">
        <v>-6.4291675190258815E-2</v>
      </c>
      <c r="J421" s="23">
        <f t="shared" si="40"/>
        <v>0.18915825319025881</v>
      </c>
      <c r="K421" s="9">
        <v>2.4825882526396358E-3</v>
      </c>
      <c r="L421" s="63">
        <f t="shared" si="41"/>
        <v>54.990736979712118</v>
      </c>
      <c r="M421" s="63">
        <f t="shared" si="42"/>
        <v>0.12238398974736037</v>
      </c>
      <c r="N421" s="145"/>
      <c r="O421" s="131"/>
      <c r="P421" s="131"/>
      <c r="Q421" s="131"/>
      <c r="R421" s="131"/>
      <c r="S421" s="131"/>
      <c r="T421" s="131"/>
      <c r="U421" s="131"/>
      <c r="V421" s="131"/>
      <c r="W421" s="131"/>
    </row>
    <row r="422" spans="1:23" ht="18" customHeight="1" x14ac:dyDescent="0.35">
      <c r="A422" s="143" t="s">
        <v>121</v>
      </c>
      <c r="B422" s="143" t="s">
        <v>177</v>
      </c>
      <c r="C422" s="147">
        <v>18645</v>
      </c>
      <c r="D422" s="7">
        <v>-9.0350371999999998E-2</v>
      </c>
      <c r="E422" s="10">
        <v>1</v>
      </c>
      <c r="F422" s="144">
        <v>1</v>
      </c>
      <c r="G422" s="47">
        <f t="shared" si="38"/>
        <v>18645</v>
      </c>
      <c r="H422" s="47">
        <f t="shared" si="39"/>
        <v>18645</v>
      </c>
      <c r="I422" s="59">
        <v>-6.4291675190258815E-2</v>
      </c>
      <c r="J422" s="23">
        <f t="shared" si="40"/>
        <v>-2.6058696809741183E-2</v>
      </c>
      <c r="K422" s="9">
        <v>2.4825882526396358E-3</v>
      </c>
      <c r="L422" s="63">
        <f t="shared" si="41"/>
        <v>-12.67603393831466</v>
      </c>
      <c r="M422" s="63">
        <f t="shared" si="42"/>
        <v>-9.2832960252639637E-2</v>
      </c>
      <c r="N422" s="145"/>
      <c r="O422" s="131"/>
      <c r="P422" s="131"/>
      <c r="Q422" s="131"/>
      <c r="R422" s="131"/>
      <c r="S422" s="131"/>
      <c r="T422" s="131"/>
      <c r="U422" s="131"/>
      <c r="V422" s="131"/>
      <c r="W422" s="131"/>
    </row>
    <row r="423" spans="1:23" ht="18" customHeight="1" x14ac:dyDescent="0.35">
      <c r="A423" s="143" t="s">
        <v>121</v>
      </c>
      <c r="B423" s="143" t="s">
        <v>178</v>
      </c>
      <c r="C423" s="147">
        <v>920520</v>
      </c>
      <c r="D423" s="7">
        <v>5.8866086999999997E-2</v>
      </c>
      <c r="E423" s="10">
        <v>1</v>
      </c>
      <c r="F423" s="144">
        <v>1</v>
      </c>
      <c r="G423" s="47">
        <f t="shared" si="38"/>
        <v>920520</v>
      </c>
      <c r="H423" s="47">
        <f t="shared" si="39"/>
        <v>920520</v>
      </c>
      <c r="I423" s="59">
        <v>-6.4291675190258815E-2</v>
      </c>
      <c r="J423" s="23">
        <f t="shared" si="40"/>
        <v>0.12315776219025881</v>
      </c>
      <c r="K423" s="9">
        <v>2.4825882526396358E-3</v>
      </c>
      <c r="L423" s="63">
        <f t="shared" si="41"/>
        <v>54.096433782257925</v>
      </c>
      <c r="M423" s="63">
        <f t="shared" si="42"/>
        <v>5.6383498747360358E-2</v>
      </c>
      <c r="N423" s="145"/>
      <c r="O423" s="131"/>
      <c r="P423" s="131"/>
      <c r="Q423" s="131"/>
      <c r="R423" s="131"/>
      <c r="S423" s="131"/>
      <c r="T423" s="131"/>
      <c r="U423" s="131"/>
      <c r="V423" s="131"/>
      <c r="W423" s="131"/>
    </row>
    <row r="424" spans="1:23" ht="18" customHeight="1" x14ac:dyDescent="0.35">
      <c r="A424" s="143" t="s">
        <v>121</v>
      </c>
      <c r="B424" s="143" t="s">
        <v>179</v>
      </c>
      <c r="C424" s="147">
        <v>27383</v>
      </c>
      <c r="D424" s="7">
        <v>-5.7955390000000002E-2</v>
      </c>
      <c r="E424" s="10">
        <v>1</v>
      </c>
      <c r="F424" s="144">
        <v>1</v>
      </c>
      <c r="G424" s="47">
        <f t="shared" si="38"/>
        <v>27383</v>
      </c>
      <c r="H424" s="47">
        <f t="shared" si="39"/>
        <v>27383</v>
      </c>
      <c r="I424" s="59">
        <v>-6.4291675190258815E-2</v>
      </c>
      <c r="J424" s="23">
        <f t="shared" si="40"/>
        <v>6.3362851902588127E-3</v>
      </c>
      <c r="K424" s="9">
        <v>2.4825882526396358E-3</v>
      </c>
      <c r="L424" s="63">
        <f t="shared" si="41"/>
        <v>-10.001161520625677</v>
      </c>
      <c r="M424" s="63">
        <f t="shared" si="42"/>
        <v>-6.0437978252639635E-2</v>
      </c>
      <c r="N424" s="145"/>
      <c r="O424" s="131"/>
      <c r="P424" s="131"/>
      <c r="Q424" s="131"/>
      <c r="R424" s="131"/>
      <c r="S424" s="131"/>
      <c r="T424" s="131"/>
      <c r="U424" s="131"/>
      <c r="V424" s="131"/>
      <c r="W424" s="131"/>
    </row>
    <row r="425" spans="1:23" ht="18" customHeight="1" x14ac:dyDescent="0.35">
      <c r="A425" s="143" t="s">
        <v>121</v>
      </c>
      <c r="B425" s="143" t="s">
        <v>180</v>
      </c>
      <c r="C425" s="147">
        <v>2970</v>
      </c>
      <c r="D425" s="7">
        <v>-4.9238691000000001E-2</v>
      </c>
      <c r="E425" s="10">
        <v>1</v>
      </c>
      <c r="F425" s="144">
        <v>1</v>
      </c>
      <c r="G425" s="47">
        <f t="shared" si="38"/>
        <v>2970</v>
      </c>
      <c r="H425" s="47">
        <f t="shared" si="39"/>
        <v>2970</v>
      </c>
      <c r="I425" s="59">
        <v>-6.4291675190258815E-2</v>
      </c>
      <c r="J425" s="23">
        <f t="shared" si="40"/>
        <v>1.5052984190258814E-2</v>
      </c>
      <c r="K425" s="9">
        <v>2.4825882526396358E-3</v>
      </c>
      <c r="L425" s="63">
        <f t="shared" si="41"/>
        <v>-2.8186910899853341</v>
      </c>
      <c r="M425" s="63">
        <f t="shared" si="42"/>
        <v>-5.172127925263964E-2</v>
      </c>
      <c r="N425" s="145"/>
      <c r="O425" s="131"/>
      <c r="P425" s="131"/>
      <c r="Q425" s="131"/>
      <c r="R425" s="131"/>
      <c r="S425" s="131"/>
      <c r="T425" s="131"/>
      <c r="U425" s="131"/>
      <c r="V425" s="131"/>
      <c r="W425" s="131"/>
    </row>
    <row r="426" spans="1:23" ht="18" customHeight="1" x14ac:dyDescent="0.35">
      <c r="A426" s="143" t="s">
        <v>121</v>
      </c>
      <c r="B426" s="143" t="s">
        <v>181</v>
      </c>
      <c r="C426" s="147">
        <v>74650</v>
      </c>
      <c r="D426" s="7">
        <v>3.4717E-4</v>
      </c>
      <c r="E426" s="10">
        <v>1</v>
      </c>
      <c r="F426" s="144">
        <v>1</v>
      </c>
      <c r="G426" s="47">
        <f t="shared" si="38"/>
        <v>74650</v>
      </c>
      <c r="H426" s="47">
        <f t="shared" si="39"/>
        <v>74650</v>
      </c>
      <c r="I426" s="59">
        <v>-6.4291675190258815E-2</v>
      </c>
      <c r="J426" s="23">
        <f t="shared" si="40"/>
        <v>6.4638845190258809E-2</v>
      </c>
      <c r="K426" s="9">
        <v>2.4825882526396358E-3</v>
      </c>
      <c r="L426" s="63">
        <f t="shared" si="41"/>
        <v>-0.58344222476453611</v>
      </c>
      <c r="M426" s="63">
        <f t="shared" si="42"/>
        <v>-2.1354182526396358E-3</v>
      </c>
      <c r="N426" s="145"/>
      <c r="O426" s="131"/>
      <c r="P426" s="131"/>
      <c r="Q426" s="131"/>
      <c r="R426" s="131"/>
      <c r="S426" s="131"/>
      <c r="T426" s="131"/>
      <c r="U426" s="131"/>
      <c r="V426" s="131"/>
      <c r="W426" s="131"/>
    </row>
    <row r="427" spans="1:23" ht="18" customHeight="1" x14ac:dyDescent="0.35">
      <c r="A427" s="143" t="s">
        <v>121</v>
      </c>
      <c r="B427" s="143" t="s">
        <v>182</v>
      </c>
      <c r="C427" s="147">
        <v>41170</v>
      </c>
      <c r="D427" s="7">
        <v>-6.1268636000000001E-2</v>
      </c>
      <c r="E427" s="10">
        <v>1</v>
      </c>
      <c r="F427" s="144">
        <v>1</v>
      </c>
      <c r="G427" s="47">
        <f t="shared" si="38"/>
        <v>41170</v>
      </c>
      <c r="H427" s="47">
        <f t="shared" si="39"/>
        <v>41170</v>
      </c>
      <c r="I427" s="59">
        <v>-6.4291675190258815E-2</v>
      </c>
      <c r="J427" s="23">
        <f t="shared" si="40"/>
        <v>3.0230391902588138E-3</v>
      </c>
      <c r="K427" s="9">
        <v>2.4825882526396358E-3</v>
      </c>
      <c r="L427" s="63">
        <f t="shared" si="41"/>
        <v>-12.93537318762219</v>
      </c>
      <c r="M427" s="63">
        <f t="shared" si="42"/>
        <v>-6.3751224252639641E-2</v>
      </c>
      <c r="N427" s="145"/>
      <c r="O427" s="131"/>
      <c r="P427" s="131"/>
      <c r="Q427" s="131"/>
      <c r="R427" s="131"/>
      <c r="S427" s="131"/>
      <c r="T427" s="131"/>
      <c r="U427" s="131"/>
      <c r="V427" s="131"/>
      <c r="W427" s="131"/>
    </row>
    <row r="428" spans="1:23" ht="18" customHeight="1" x14ac:dyDescent="0.35">
      <c r="A428" s="143" t="s">
        <v>121</v>
      </c>
      <c r="B428" s="143" t="s">
        <v>183</v>
      </c>
      <c r="C428" s="147">
        <v>19967</v>
      </c>
      <c r="D428" s="7">
        <v>-4.0249131E-2</v>
      </c>
      <c r="E428" s="10">
        <v>1</v>
      </c>
      <c r="F428" s="144">
        <v>1</v>
      </c>
      <c r="G428" s="47">
        <f t="shared" si="38"/>
        <v>19967</v>
      </c>
      <c r="H428" s="47">
        <f t="shared" si="39"/>
        <v>19967</v>
      </c>
      <c r="I428" s="59">
        <v>-6.4291675190258815E-2</v>
      </c>
      <c r="J428" s="23">
        <f t="shared" si="40"/>
        <v>2.4042544190258815E-2</v>
      </c>
      <c r="K428" s="9">
        <v>2.4825882526396358E-3</v>
      </c>
      <c r="L428" s="63">
        <f t="shared" si="41"/>
        <v>-6.0381900111977922</v>
      </c>
      <c r="M428" s="63">
        <f t="shared" si="42"/>
        <v>-4.2731719252639633E-2</v>
      </c>
      <c r="N428" s="145"/>
      <c r="O428" s="131"/>
      <c r="P428" s="131"/>
      <c r="Q428" s="131"/>
      <c r="R428" s="131"/>
      <c r="S428" s="131"/>
      <c r="T428" s="131"/>
      <c r="U428" s="131"/>
      <c r="V428" s="131"/>
      <c r="W428" s="131"/>
    </row>
    <row r="429" spans="1:23" ht="18" customHeight="1" x14ac:dyDescent="0.35">
      <c r="A429" s="143" t="s">
        <v>121</v>
      </c>
      <c r="B429" s="143" t="s">
        <v>184</v>
      </c>
      <c r="C429" s="147">
        <v>19027</v>
      </c>
      <c r="D429" s="7">
        <v>-5.7775890000000003E-2</v>
      </c>
      <c r="E429" s="10">
        <v>1</v>
      </c>
      <c r="F429" s="144">
        <v>1</v>
      </c>
      <c r="G429" s="47">
        <f t="shared" si="38"/>
        <v>19027</v>
      </c>
      <c r="H429" s="47">
        <f t="shared" si="39"/>
        <v>19027</v>
      </c>
      <c r="I429" s="59">
        <v>-6.4291675190258815E-2</v>
      </c>
      <c r="J429" s="23">
        <f t="shared" si="40"/>
        <v>6.5157851902588118E-3</v>
      </c>
      <c r="K429" s="9">
        <v>2.4825882526396358E-3</v>
      </c>
      <c r="L429" s="63">
        <f t="shared" si="41"/>
        <v>-8.3119575972564235</v>
      </c>
      <c r="M429" s="63">
        <f t="shared" si="42"/>
        <v>-6.0258478252639636E-2</v>
      </c>
      <c r="N429" s="145"/>
      <c r="O429" s="131"/>
      <c r="P429" s="131"/>
      <c r="Q429" s="131"/>
      <c r="R429" s="131"/>
      <c r="S429" s="131"/>
      <c r="T429" s="131"/>
      <c r="U429" s="131"/>
      <c r="V429" s="131"/>
      <c r="W429" s="131"/>
    </row>
    <row r="430" spans="1:23" ht="18" customHeight="1" x14ac:dyDescent="0.35">
      <c r="A430" s="143" t="s">
        <v>121</v>
      </c>
      <c r="B430" s="143" t="s">
        <v>185</v>
      </c>
      <c r="C430" s="147">
        <v>696011</v>
      </c>
      <c r="D430" s="7">
        <v>0.14400480500000001</v>
      </c>
      <c r="E430" s="10">
        <v>1</v>
      </c>
      <c r="F430" s="144">
        <v>1</v>
      </c>
      <c r="G430" s="47">
        <f t="shared" si="38"/>
        <v>696011</v>
      </c>
      <c r="H430" s="47">
        <f t="shared" si="39"/>
        <v>696011</v>
      </c>
      <c r="I430" s="59">
        <v>-6.4291675190258815E-2</v>
      </c>
      <c r="J430" s="23">
        <f t="shared" si="40"/>
        <v>0.20829648019025881</v>
      </c>
      <c r="K430" s="9">
        <v>2.4825882526396358E-3</v>
      </c>
      <c r="L430" s="63">
        <f t="shared" si="41"/>
        <v>118.0681271374481</v>
      </c>
      <c r="M430" s="63">
        <f t="shared" si="42"/>
        <v>0.14152221674736037</v>
      </c>
      <c r="N430" s="145"/>
      <c r="O430" s="131"/>
      <c r="P430" s="131"/>
      <c r="Q430" s="131"/>
      <c r="R430" s="131"/>
      <c r="S430" s="131"/>
      <c r="T430" s="131"/>
      <c r="U430" s="131"/>
      <c r="V430" s="131"/>
      <c r="W430" s="131"/>
    </row>
    <row r="431" spans="1:23" ht="18" customHeight="1" x14ac:dyDescent="0.35">
      <c r="A431" s="143" t="s">
        <v>121</v>
      </c>
      <c r="B431" s="143" t="s">
        <v>186</v>
      </c>
      <c r="C431" s="147">
        <v>34866</v>
      </c>
      <c r="D431" s="7">
        <v>-2.1350121999999999E-2</v>
      </c>
      <c r="E431" s="10">
        <v>1</v>
      </c>
      <c r="F431" s="144">
        <v>1</v>
      </c>
      <c r="G431" s="47">
        <f t="shared" si="38"/>
        <v>34866</v>
      </c>
      <c r="H431" s="47">
        <f t="shared" si="39"/>
        <v>34866</v>
      </c>
      <c r="I431" s="59">
        <v>-6.4291675190258815E-2</v>
      </c>
      <c r="J431" s="23">
        <f t="shared" si="40"/>
        <v>4.2941553190258816E-2</v>
      </c>
      <c r="K431" s="9">
        <v>2.4825882526396358E-3</v>
      </c>
      <c r="L431" s="63">
        <f t="shared" si="41"/>
        <v>-4.4501484230382076</v>
      </c>
      <c r="M431" s="63">
        <f t="shared" si="42"/>
        <v>-2.3832710252639635E-2</v>
      </c>
      <c r="N431" s="145"/>
      <c r="O431" s="131"/>
      <c r="P431" s="131"/>
      <c r="Q431" s="131"/>
      <c r="R431" s="131"/>
      <c r="S431" s="131"/>
      <c r="T431" s="131"/>
      <c r="U431" s="131"/>
      <c r="V431" s="131"/>
      <c r="W431" s="131"/>
    </row>
    <row r="432" spans="1:23" ht="18" customHeight="1" x14ac:dyDescent="0.35">
      <c r="A432" s="143" t="s">
        <v>121</v>
      </c>
      <c r="B432" s="143" t="s">
        <v>187</v>
      </c>
      <c r="C432" s="147">
        <v>148620</v>
      </c>
      <c r="D432" s="7">
        <v>3.7307433000000001E-2</v>
      </c>
      <c r="E432" s="10">
        <v>1</v>
      </c>
      <c r="F432" s="144">
        <v>1</v>
      </c>
      <c r="G432" s="47">
        <f t="shared" si="38"/>
        <v>148620</v>
      </c>
      <c r="H432" s="47">
        <f t="shared" si="39"/>
        <v>148620</v>
      </c>
      <c r="I432" s="59">
        <v>-6.4291675190258815E-2</v>
      </c>
      <c r="J432" s="23">
        <f t="shared" si="40"/>
        <v>0.10159910819025882</v>
      </c>
      <c r="K432" s="9">
        <v>2.4825882526396358E-3</v>
      </c>
      <c r="L432" s="63">
        <f t="shared" si="41"/>
        <v>13.425418034889923</v>
      </c>
      <c r="M432" s="63">
        <f t="shared" si="42"/>
        <v>3.4824844747360362E-2</v>
      </c>
      <c r="N432" s="145"/>
      <c r="O432" s="131"/>
      <c r="P432" s="131"/>
      <c r="Q432" s="131"/>
      <c r="R432" s="131"/>
      <c r="S432" s="131"/>
      <c r="T432" s="131"/>
      <c r="U432" s="131"/>
      <c r="V432" s="131"/>
      <c r="W432" s="131"/>
    </row>
    <row r="433" spans="1:23" ht="18" customHeight="1" x14ac:dyDescent="0.35">
      <c r="A433" s="143" t="s">
        <v>121</v>
      </c>
      <c r="B433" s="143" t="s">
        <v>188</v>
      </c>
      <c r="C433" s="147">
        <v>8474</v>
      </c>
      <c r="D433" s="7">
        <v>-9.6078696000000005E-2</v>
      </c>
      <c r="E433" s="10">
        <v>1</v>
      </c>
      <c r="F433" s="144">
        <v>1</v>
      </c>
      <c r="G433" s="47">
        <f t="shared" si="38"/>
        <v>8474</v>
      </c>
      <c r="H433" s="47">
        <f t="shared" si="39"/>
        <v>8474</v>
      </c>
      <c r="I433" s="59">
        <v>-6.4291675190258815E-2</v>
      </c>
      <c r="J433" s="23">
        <f t="shared" si="40"/>
        <v>-3.178702080974119E-2</v>
      </c>
      <c r="K433" s="9">
        <v>2.4825882526396358E-3</v>
      </c>
      <c r="L433" s="63">
        <f t="shared" si="41"/>
        <v>-9.0729931615432236</v>
      </c>
      <c r="M433" s="63">
        <f t="shared" si="42"/>
        <v>-9.8561284252639644E-2</v>
      </c>
      <c r="N433" s="145"/>
      <c r="O433" s="131"/>
      <c r="P433" s="131"/>
      <c r="Q433" s="131"/>
      <c r="R433" s="131"/>
      <c r="S433" s="131"/>
      <c r="T433" s="131"/>
      <c r="U433" s="131"/>
      <c r="V433" s="131"/>
      <c r="W433" s="131"/>
    </row>
    <row r="434" spans="1:23" ht="18" customHeight="1" x14ac:dyDescent="0.35">
      <c r="A434" s="143" t="s">
        <v>121</v>
      </c>
      <c r="B434" s="143" t="s">
        <v>189</v>
      </c>
      <c r="C434" s="147">
        <v>25029</v>
      </c>
      <c r="D434" s="7">
        <v>-7.9239846000000003E-2</v>
      </c>
      <c r="E434" s="10">
        <v>1</v>
      </c>
      <c r="F434" s="144">
        <v>1</v>
      </c>
      <c r="G434" s="47">
        <f t="shared" si="38"/>
        <v>25029</v>
      </c>
      <c r="H434" s="47">
        <f t="shared" si="39"/>
        <v>25029</v>
      </c>
      <c r="I434" s="59">
        <v>-6.4291675190258815E-2</v>
      </c>
      <c r="J434" s="23">
        <f t="shared" si="40"/>
        <v>-1.4948170809741188E-2</v>
      </c>
      <c r="K434" s="9">
        <v>2.4825882526396358E-3</v>
      </c>
      <c r="L434" s="63">
        <f t="shared" si="41"/>
        <v>-12.928943678273578</v>
      </c>
      <c r="M434" s="63">
        <f t="shared" si="42"/>
        <v>-8.1722434252639642E-2</v>
      </c>
      <c r="N434" s="145"/>
      <c r="O434" s="131"/>
      <c r="P434" s="131"/>
      <c r="Q434" s="131"/>
      <c r="R434" s="131"/>
      <c r="S434" s="131"/>
      <c r="T434" s="131"/>
      <c r="U434" s="131"/>
      <c r="V434" s="131"/>
      <c r="W434" s="131"/>
    </row>
    <row r="435" spans="1:23" ht="18" customHeight="1" x14ac:dyDescent="0.35">
      <c r="A435" s="143" t="s">
        <v>121</v>
      </c>
      <c r="B435" s="143" t="s">
        <v>190</v>
      </c>
      <c r="C435" s="147">
        <v>34608</v>
      </c>
      <c r="D435" s="7">
        <v>-6.152238E-3</v>
      </c>
      <c r="E435" s="10">
        <v>1</v>
      </c>
      <c r="F435" s="144">
        <v>1</v>
      </c>
      <c r="G435" s="47">
        <f t="shared" si="38"/>
        <v>34608</v>
      </c>
      <c r="H435" s="47">
        <f t="shared" si="39"/>
        <v>34608</v>
      </c>
      <c r="I435" s="59">
        <v>-6.4291675190258815E-2</v>
      </c>
      <c r="J435" s="23">
        <f t="shared" si="40"/>
        <v>5.8139437190258818E-2</v>
      </c>
      <c r="K435" s="9">
        <v>2.4825882526396358E-3</v>
      </c>
      <c r="L435" s="63">
        <f t="shared" si="41"/>
        <v>-1.606356201623603</v>
      </c>
      <c r="M435" s="63">
        <f t="shared" si="42"/>
        <v>-8.6348262526396366E-3</v>
      </c>
      <c r="N435" s="145"/>
      <c r="O435" s="131"/>
      <c r="P435" s="131"/>
      <c r="Q435" s="131"/>
      <c r="R435" s="131"/>
      <c r="S435" s="131"/>
      <c r="T435" s="131"/>
      <c r="U435" s="131"/>
      <c r="V435" s="131"/>
      <c r="W435" s="131"/>
    </row>
    <row r="436" spans="1:23" ht="18" customHeight="1" x14ac:dyDescent="0.35">
      <c r="A436" s="143" t="s">
        <v>121</v>
      </c>
      <c r="B436" s="143" t="s">
        <v>191</v>
      </c>
      <c r="C436" s="147">
        <v>22523</v>
      </c>
      <c r="D436" s="7">
        <v>-8.9691679999999996E-2</v>
      </c>
      <c r="E436" s="10">
        <v>1</v>
      </c>
      <c r="F436" s="144">
        <v>1</v>
      </c>
      <c r="G436" s="47">
        <f t="shared" si="38"/>
        <v>22523</v>
      </c>
      <c r="H436" s="47">
        <f t="shared" si="39"/>
        <v>22523</v>
      </c>
      <c r="I436" s="59">
        <v>-6.4291675190258815E-2</v>
      </c>
      <c r="J436" s="23">
        <f t="shared" si="40"/>
        <v>-2.5400004809741181E-2</v>
      </c>
      <c r="K436" s="9">
        <v>2.4825882526396358E-3</v>
      </c>
      <c r="L436" s="63">
        <f t="shared" si="41"/>
        <v>-13.833205126784874</v>
      </c>
      <c r="M436" s="63">
        <f t="shared" si="42"/>
        <v>-9.2174268252639635E-2</v>
      </c>
      <c r="N436" s="145"/>
      <c r="O436" s="131"/>
      <c r="P436" s="131"/>
      <c r="Q436" s="131"/>
      <c r="R436" s="131"/>
      <c r="S436" s="131"/>
      <c r="T436" s="131"/>
      <c r="U436" s="131"/>
      <c r="V436" s="131"/>
      <c r="W436" s="131"/>
    </row>
    <row r="437" spans="1:23" ht="18" customHeight="1" x14ac:dyDescent="0.35">
      <c r="A437" s="143" t="s">
        <v>121</v>
      </c>
      <c r="B437" s="143" t="s">
        <v>192</v>
      </c>
      <c r="C437" s="147">
        <v>9515</v>
      </c>
      <c r="D437" s="7">
        <v>-9.5273722000000005E-2</v>
      </c>
      <c r="E437" s="10">
        <v>1</v>
      </c>
      <c r="F437" s="144">
        <v>1</v>
      </c>
      <c r="G437" s="47">
        <f t="shared" si="38"/>
        <v>9515</v>
      </c>
      <c r="H437" s="47">
        <f t="shared" si="39"/>
        <v>9515</v>
      </c>
      <c r="I437" s="59">
        <v>-6.4291675190258815E-2</v>
      </c>
      <c r="J437" s="23">
        <f t="shared" si="40"/>
        <v>-3.098204680974119E-2</v>
      </c>
      <c r="K437" s="9">
        <v>2.4825882526396358E-3</v>
      </c>
      <c r="L437" s="63">
        <f t="shared" si="41"/>
        <v>-9.5356257418121952</v>
      </c>
      <c r="M437" s="63">
        <f t="shared" si="42"/>
        <v>-9.7756310252639644E-2</v>
      </c>
      <c r="N437" s="145"/>
      <c r="O437" s="131"/>
      <c r="P437" s="131"/>
      <c r="Q437" s="131"/>
      <c r="R437" s="131"/>
      <c r="S437" s="131"/>
      <c r="T437" s="131"/>
      <c r="U437" s="131"/>
      <c r="V437" s="131"/>
      <c r="W437" s="131"/>
    </row>
    <row r="438" spans="1:23" ht="18" customHeight="1" x14ac:dyDescent="0.35">
      <c r="A438" s="143" t="s">
        <v>121</v>
      </c>
      <c r="B438" s="143" t="s">
        <v>193</v>
      </c>
      <c r="C438" s="147">
        <v>209105</v>
      </c>
      <c r="D438" s="7">
        <v>0.140863084</v>
      </c>
      <c r="E438" s="10">
        <v>1</v>
      </c>
      <c r="F438" s="144">
        <v>1</v>
      </c>
      <c r="G438" s="47">
        <f t="shared" si="38"/>
        <v>209105</v>
      </c>
      <c r="H438" s="47">
        <f t="shared" si="39"/>
        <v>209105</v>
      </c>
      <c r="I438" s="59">
        <v>-6.4291675190258815E-2</v>
      </c>
      <c r="J438" s="23">
        <f t="shared" si="40"/>
        <v>0.20515475919025883</v>
      </c>
      <c r="K438" s="9">
        <v>2.4825882526396358E-3</v>
      </c>
      <c r="L438" s="63">
        <f t="shared" si="41"/>
        <v>63.278633337446188</v>
      </c>
      <c r="M438" s="63">
        <f t="shared" si="42"/>
        <v>0.13838049574736036</v>
      </c>
      <c r="N438" s="145"/>
      <c r="O438" s="131"/>
      <c r="P438" s="131"/>
      <c r="Q438" s="131"/>
      <c r="R438" s="131"/>
      <c r="S438" s="131"/>
      <c r="T438" s="131"/>
      <c r="U438" s="131"/>
      <c r="V438" s="131"/>
      <c r="W438" s="131"/>
    </row>
    <row r="439" spans="1:23" ht="18" customHeight="1" x14ac:dyDescent="0.35">
      <c r="A439" s="143" t="s">
        <v>121</v>
      </c>
      <c r="B439" s="143" t="s">
        <v>194</v>
      </c>
      <c r="C439" s="147">
        <v>129252</v>
      </c>
      <c r="D439" s="7">
        <v>3.8758737000000001E-2</v>
      </c>
      <c r="E439" s="10">
        <v>1</v>
      </c>
      <c r="F439" s="144">
        <v>1</v>
      </c>
      <c r="G439" s="47">
        <f t="shared" si="38"/>
        <v>129252</v>
      </c>
      <c r="H439" s="47">
        <f t="shared" si="39"/>
        <v>129252</v>
      </c>
      <c r="I439" s="59">
        <v>-6.4291675190258815E-2</v>
      </c>
      <c r="J439" s="23">
        <f t="shared" si="40"/>
        <v>0.10305041219025882</v>
      </c>
      <c r="K439" s="9">
        <v>2.4825882526396358E-3</v>
      </c>
      <c r="L439" s="63">
        <f t="shared" si="41"/>
        <v>13.041868291171335</v>
      </c>
      <c r="M439" s="63">
        <f t="shared" si="42"/>
        <v>3.6276148747360362E-2</v>
      </c>
      <c r="N439" s="145"/>
      <c r="O439" s="131"/>
      <c r="P439" s="131"/>
      <c r="Q439" s="131"/>
      <c r="R439" s="131"/>
      <c r="S439" s="131"/>
      <c r="T439" s="131"/>
      <c r="U439" s="131"/>
      <c r="V439" s="131"/>
      <c r="W439" s="131"/>
    </row>
    <row r="440" spans="1:23" ht="18" customHeight="1" x14ac:dyDescent="0.35">
      <c r="A440" s="143" t="s">
        <v>121</v>
      </c>
      <c r="B440" s="143" t="s">
        <v>195</v>
      </c>
      <c r="C440" s="147">
        <v>7944</v>
      </c>
      <c r="D440" s="7">
        <v>-7.1473601999999997E-2</v>
      </c>
      <c r="E440" s="10">
        <v>1</v>
      </c>
      <c r="F440" s="144">
        <v>1</v>
      </c>
      <c r="G440" s="47">
        <f t="shared" si="38"/>
        <v>7944</v>
      </c>
      <c r="H440" s="47">
        <f t="shared" si="39"/>
        <v>7944</v>
      </c>
      <c r="I440" s="59">
        <v>-6.4291675190258815E-2</v>
      </c>
      <c r="J440" s="23">
        <f t="shared" si="40"/>
        <v>-7.181926809741182E-3</v>
      </c>
      <c r="K440" s="9">
        <v>2.4825882526396358E-3</v>
      </c>
      <c r="L440" s="63">
        <f t="shared" si="41"/>
        <v>-6.5916501425047356</v>
      </c>
      <c r="M440" s="63">
        <f t="shared" si="42"/>
        <v>-7.3956190252639636E-2</v>
      </c>
      <c r="N440" s="145"/>
      <c r="O440" s="131"/>
      <c r="P440" s="131"/>
      <c r="Q440" s="131"/>
      <c r="R440" s="131"/>
      <c r="S440" s="131"/>
      <c r="T440" s="131"/>
      <c r="U440" s="131"/>
      <c r="V440" s="131"/>
      <c r="W440" s="131"/>
    </row>
    <row r="441" spans="1:23" ht="18" customHeight="1" x14ac:dyDescent="0.35">
      <c r="A441" s="143" t="s">
        <v>121</v>
      </c>
      <c r="B441" s="143" t="s">
        <v>72</v>
      </c>
      <c r="C441" s="147">
        <v>59865</v>
      </c>
      <c r="D441" s="7">
        <v>-1.2044674999999999E-2</v>
      </c>
      <c r="E441" s="10">
        <v>1</v>
      </c>
      <c r="F441" s="144">
        <v>1</v>
      </c>
      <c r="G441" s="47">
        <f t="shared" si="38"/>
        <v>59865</v>
      </c>
      <c r="H441" s="47">
        <f t="shared" si="39"/>
        <v>59865</v>
      </c>
      <c r="I441" s="59">
        <v>-6.4291675190258815E-2</v>
      </c>
      <c r="J441" s="23">
        <f t="shared" si="40"/>
        <v>5.2247000190258817E-2</v>
      </c>
      <c r="K441" s="9">
        <v>2.4825882526396358E-3</v>
      </c>
      <c r="L441" s="63">
        <f t="shared" si="41"/>
        <v>-3.5544327354322074</v>
      </c>
      <c r="M441" s="63">
        <f t="shared" si="42"/>
        <v>-1.4527263252639635E-2</v>
      </c>
      <c r="N441" s="145"/>
      <c r="O441" s="131"/>
      <c r="P441" s="131"/>
      <c r="Q441" s="131"/>
      <c r="R441" s="131"/>
      <c r="S441" s="131"/>
      <c r="T441" s="131"/>
      <c r="U441" s="131"/>
      <c r="V441" s="131"/>
      <c r="W441" s="131"/>
    </row>
    <row r="442" spans="1:23" ht="18" customHeight="1" x14ac:dyDescent="0.35">
      <c r="A442" s="143" t="s">
        <v>121</v>
      </c>
      <c r="B442" s="143" t="s">
        <v>196</v>
      </c>
      <c r="C442" s="147">
        <v>13434</v>
      </c>
      <c r="D442" s="7">
        <v>-9.8482711000000001E-2</v>
      </c>
      <c r="E442" s="10">
        <v>1</v>
      </c>
      <c r="F442" s="144">
        <v>1</v>
      </c>
      <c r="G442" s="47">
        <f t="shared" si="38"/>
        <v>13434</v>
      </c>
      <c r="H442" s="47">
        <f t="shared" si="39"/>
        <v>13434</v>
      </c>
      <c r="I442" s="59">
        <v>-6.4291675190258815E-2</v>
      </c>
      <c r="J442" s="23">
        <f t="shared" si="40"/>
        <v>-3.4191035809741185E-2</v>
      </c>
      <c r="K442" s="9">
        <v>2.4825882526396358E-3</v>
      </c>
      <c r="L442" s="63">
        <f t="shared" si="41"/>
        <v>-11.702396501091302</v>
      </c>
      <c r="M442" s="63">
        <f t="shared" si="42"/>
        <v>-0.10096529925263964</v>
      </c>
      <c r="N442" s="145"/>
      <c r="O442" s="131"/>
      <c r="P442" s="131"/>
      <c r="Q442" s="131"/>
      <c r="R442" s="131"/>
      <c r="S442" s="131"/>
      <c r="T442" s="131"/>
      <c r="U442" s="131"/>
      <c r="V442" s="131"/>
      <c r="W442" s="131"/>
    </row>
    <row r="443" spans="1:23" ht="18" customHeight="1" x14ac:dyDescent="0.35">
      <c r="A443" s="143" t="s">
        <v>121</v>
      </c>
      <c r="B443" s="143" t="s">
        <v>197</v>
      </c>
      <c r="C443" s="147">
        <v>10946</v>
      </c>
      <c r="D443" s="7">
        <v>-7.9994836999999999E-2</v>
      </c>
      <c r="E443" s="10">
        <v>1</v>
      </c>
      <c r="F443" s="144">
        <v>1</v>
      </c>
      <c r="G443" s="47">
        <f t="shared" si="38"/>
        <v>10946</v>
      </c>
      <c r="H443" s="47">
        <f t="shared" si="39"/>
        <v>10946</v>
      </c>
      <c r="I443" s="59">
        <v>-6.4291675190258815E-2</v>
      </c>
      <c r="J443" s="23">
        <f t="shared" si="40"/>
        <v>-1.5703161809741184E-2</v>
      </c>
      <c r="K443" s="9">
        <v>2.4825882526396358E-3</v>
      </c>
      <c r="L443" s="63">
        <f t="shared" si="41"/>
        <v>-8.6290466479693961</v>
      </c>
      <c r="M443" s="63">
        <f t="shared" si="42"/>
        <v>-8.2477425252639638E-2</v>
      </c>
      <c r="N443" s="145"/>
      <c r="O443" s="131"/>
      <c r="P443" s="131"/>
      <c r="Q443" s="131"/>
      <c r="R443" s="131"/>
      <c r="S443" s="131"/>
      <c r="T443" s="131"/>
      <c r="U443" s="131"/>
      <c r="V443" s="131"/>
      <c r="W443" s="131"/>
    </row>
    <row r="444" spans="1:23" ht="18" customHeight="1" x14ac:dyDescent="0.35">
      <c r="A444" s="143" t="s">
        <v>121</v>
      </c>
      <c r="B444" s="143" t="s">
        <v>73</v>
      </c>
      <c r="C444" s="147">
        <v>14808</v>
      </c>
      <c r="D444" s="7">
        <v>-4.0968004000000002E-2</v>
      </c>
      <c r="E444" s="10">
        <v>1</v>
      </c>
      <c r="F444" s="144">
        <v>1</v>
      </c>
      <c r="G444" s="47">
        <f t="shared" si="38"/>
        <v>14808</v>
      </c>
      <c r="H444" s="47">
        <f t="shared" si="39"/>
        <v>14808</v>
      </c>
      <c r="I444" s="59">
        <v>-6.4291675190258815E-2</v>
      </c>
      <c r="J444" s="23">
        <f t="shared" si="40"/>
        <v>2.3323671190258813E-2</v>
      </c>
      <c r="K444" s="9">
        <v>2.4825882526396358E-3</v>
      </c>
      <c r="L444" s="63">
        <f t="shared" si="41"/>
        <v>-5.2874211431370801</v>
      </c>
      <c r="M444" s="63">
        <f t="shared" si="42"/>
        <v>-4.3450592252639642E-2</v>
      </c>
      <c r="N444" s="145"/>
      <c r="O444" s="131"/>
      <c r="P444" s="131"/>
      <c r="Q444" s="131"/>
      <c r="R444" s="131"/>
      <c r="S444" s="131"/>
      <c r="T444" s="131"/>
      <c r="U444" s="131"/>
      <c r="V444" s="131"/>
      <c r="W444" s="131"/>
    </row>
    <row r="445" spans="1:23" ht="18" customHeight="1" x14ac:dyDescent="0.35">
      <c r="A445" s="143" t="s">
        <v>121</v>
      </c>
      <c r="B445" s="143" t="s">
        <v>198</v>
      </c>
      <c r="C445" s="147">
        <v>6845</v>
      </c>
      <c r="D445" s="7">
        <v>-6.4167576000000004E-2</v>
      </c>
      <c r="E445" s="10">
        <v>1</v>
      </c>
      <c r="F445" s="144">
        <v>1</v>
      </c>
      <c r="G445" s="47">
        <f t="shared" si="38"/>
        <v>6845</v>
      </c>
      <c r="H445" s="47">
        <f t="shared" si="39"/>
        <v>6845</v>
      </c>
      <c r="I445" s="59">
        <v>-6.4291675190258815E-2</v>
      </c>
      <c r="J445" s="23">
        <f t="shared" si="40"/>
        <v>1.2409919025881122E-4</v>
      </c>
      <c r="K445" s="9">
        <v>2.4825882526396358E-3</v>
      </c>
      <c r="L445" s="63">
        <f t="shared" si="41"/>
        <v>-5.5142690252758619</v>
      </c>
      <c r="M445" s="63">
        <f t="shared" si="42"/>
        <v>-6.6650164252639643E-2</v>
      </c>
      <c r="N445" s="145"/>
      <c r="O445" s="131"/>
      <c r="P445" s="131"/>
      <c r="Q445" s="131"/>
      <c r="R445" s="131"/>
      <c r="S445" s="131"/>
      <c r="T445" s="131"/>
      <c r="U445" s="131"/>
      <c r="V445" s="131"/>
      <c r="W445" s="131"/>
    </row>
    <row r="446" spans="1:23" ht="18" customHeight="1" x14ac:dyDescent="0.35">
      <c r="A446" s="143" t="s">
        <v>121</v>
      </c>
      <c r="B446" s="143" t="s">
        <v>199</v>
      </c>
      <c r="C446" s="147">
        <v>7696</v>
      </c>
      <c r="D446" s="7">
        <v>-3.0475720000000001E-2</v>
      </c>
      <c r="E446" s="10">
        <v>1</v>
      </c>
      <c r="F446" s="144">
        <v>1</v>
      </c>
      <c r="G446" s="47">
        <f t="shared" si="38"/>
        <v>7696</v>
      </c>
      <c r="H446" s="47">
        <f t="shared" si="39"/>
        <v>7696</v>
      </c>
      <c r="I446" s="59">
        <v>-6.4291675190258815E-2</v>
      </c>
      <c r="J446" s="23">
        <f t="shared" si="40"/>
        <v>3.3815955190258817E-2</v>
      </c>
      <c r="K446" s="9">
        <v>2.4825882526396358E-3</v>
      </c>
      <c r="L446" s="63">
        <f t="shared" si="41"/>
        <v>-2.8913285247120921</v>
      </c>
      <c r="M446" s="63">
        <f t="shared" si="42"/>
        <v>-3.2958308252639637E-2</v>
      </c>
      <c r="N446" s="145"/>
      <c r="O446" s="131"/>
      <c r="P446" s="131"/>
      <c r="Q446" s="131"/>
      <c r="R446" s="131"/>
      <c r="S446" s="131"/>
      <c r="T446" s="131"/>
      <c r="U446" s="131"/>
      <c r="V446" s="131"/>
      <c r="W446" s="131"/>
    </row>
    <row r="447" spans="1:23" ht="18" customHeight="1" x14ac:dyDescent="0.35">
      <c r="A447" s="143" t="s">
        <v>121</v>
      </c>
      <c r="B447" s="143" t="s">
        <v>200</v>
      </c>
      <c r="C447" s="147">
        <v>27207</v>
      </c>
      <c r="D447" s="7">
        <v>-4.0990798000000002E-2</v>
      </c>
      <c r="E447" s="10">
        <v>1</v>
      </c>
      <c r="F447" s="144">
        <v>1</v>
      </c>
      <c r="G447" s="47">
        <f t="shared" si="38"/>
        <v>27207</v>
      </c>
      <c r="H447" s="47">
        <f t="shared" si="39"/>
        <v>27207</v>
      </c>
      <c r="I447" s="59">
        <v>-6.4291675190258815E-2</v>
      </c>
      <c r="J447" s="23">
        <f t="shared" si="40"/>
        <v>2.3300877190258813E-2</v>
      </c>
      <c r="K447" s="9">
        <v>2.4825882526396358E-3</v>
      </c>
      <c r="L447" s="63">
        <f t="shared" si="41"/>
        <v>-7.1707370639957535</v>
      </c>
      <c r="M447" s="63">
        <f t="shared" si="42"/>
        <v>-4.3473386252639634E-2</v>
      </c>
      <c r="N447" s="145"/>
      <c r="O447" s="131"/>
      <c r="P447" s="131"/>
      <c r="Q447" s="131"/>
      <c r="R447" s="131"/>
      <c r="S447" s="131"/>
      <c r="T447" s="131"/>
      <c r="U447" s="131"/>
      <c r="V447" s="131"/>
      <c r="W447" s="131"/>
    </row>
    <row r="448" spans="1:23" ht="18" customHeight="1" x14ac:dyDescent="0.35">
      <c r="A448" s="143" t="s">
        <v>121</v>
      </c>
      <c r="B448" s="143" t="s">
        <v>201</v>
      </c>
      <c r="C448" s="147">
        <v>16570</v>
      </c>
      <c r="D448" s="7">
        <v>-6.8575942000000001E-2</v>
      </c>
      <c r="E448" s="10">
        <v>1</v>
      </c>
      <c r="F448" s="144">
        <v>1</v>
      </c>
      <c r="G448" s="47">
        <f t="shared" si="38"/>
        <v>16570</v>
      </c>
      <c r="H448" s="47">
        <f t="shared" si="39"/>
        <v>16570</v>
      </c>
      <c r="I448" s="59">
        <v>-6.4291675190258815E-2</v>
      </c>
      <c r="J448" s="23">
        <f t="shared" si="40"/>
        <v>-4.2842668097411857E-3</v>
      </c>
      <c r="K448" s="9">
        <v>2.4825882526396358E-3</v>
      </c>
      <c r="L448" s="63">
        <f t="shared" si="41"/>
        <v>-9.1469746330682522</v>
      </c>
      <c r="M448" s="63">
        <f t="shared" si="42"/>
        <v>-7.105853025263964E-2</v>
      </c>
      <c r="N448" s="145"/>
      <c r="O448" s="131"/>
      <c r="P448" s="131"/>
      <c r="Q448" s="131"/>
      <c r="R448" s="131"/>
      <c r="S448" s="131"/>
      <c r="T448" s="131"/>
      <c r="U448" s="131"/>
      <c r="V448" s="131"/>
      <c r="W448" s="131"/>
    </row>
    <row r="449" spans="1:23" ht="18" customHeight="1" x14ac:dyDescent="0.35">
      <c r="A449" s="143" t="s">
        <v>121</v>
      </c>
      <c r="B449" s="143" t="s">
        <v>202</v>
      </c>
      <c r="C449" s="147">
        <v>6377</v>
      </c>
      <c r="D449" s="7">
        <v>-8.3930172999999997E-2</v>
      </c>
      <c r="E449" s="10">
        <v>1</v>
      </c>
      <c r="F449" s="144">
        <v>1</v>
      </c>
      <c r="G449" s="47">
        <f t="shared" si="38"/>
        <v>6377</v>
      </c>
      <c r="H449" s="47">
        <f t="shared" si="39"/>
        <v>6377</v>
      </c>
      <c r="I449" s="59">
        <v>-6.4291675190258815E-2</v>
      </c>
      <c r="J449" s="23">
        <f t="shared" si="40"/>
        <v>-1.9638497809741182E-2</v>
      </c>
      <c r="K449" s="9">
        <v>2.4825882526396358E-3</v>
      </c>
      <c r="L449" s="63">
        <f t="shared" si="41"/>
        <v>-6.900587885440518</v>
      </c>
      <c r="M449" s="63">
        <f t="shared" si="42"/>
        <v>-8.6412761252639636E-2</v>
      </c>
      <c r="N449" s="145"/>
      <c r="O449" s="131"/>
      <c r="P449" s="131"/>
      <c r="Q449" s="131"/>
      <c r="R449" s="131"/>
      <c r="S449" s="131"/>
      <c r="T449" s="131"/>
      <c r="U449" s="131"/>
      <c r="V449" s="131"/>
      <c r="W449" s="131"/>
    </row>
    <row r="450" spans="1:23" ht="18" customHeight="1" x14ac:dyDescent="0.35">
      <c r="A450" s="143" t="s">
        <v>121</v>
      </c>
      <c r="B450" s="143" t="s">
        <v>203</v>
      </c>
      <c r="C450" s="147">
        <v>42387</v>
      </c>
      <c r="D450" s="7">
        <v>-3.4207425999999999E-2</v>
      </c>
      <c r="E450" s="10">
        <v>1</v>
      </c>
      <c r="F450" s="144">
        <v>1</v>
      </c>
      <c r="G450" s="47">
        <f t="shared" si="38"/>
        <v>42387</v>
      </c>
      <c r="H450" s="47">
        <f t="shared" si="39"/>
        <v>42387</v>
      </c>
      <c r="I450" s="59">
        <v>-6.4291675190258815E-2</v>
      </c>
      <c r="J450" s="23">
        <f t="shared" si="40"/>
        <v>3.0084249190258816E-2</v>
      </c>
      <c r="K450" s="9">
        <v>2.4825882526396358E-3</v>
      </c>
      <c r="L450" s="63">
        <f t="shared" si="41"/>
        <v>-7.5537780574703932</v>
      </c>
      <c r="M450" s="63">
        <f t="shared" si="42"/>
        <v>-3.6690014252639638E-2</v>
      </c>
      <c r="N450" s="145"/>
      <c r="O450" s="131"/>
      <c r="P450" s="131"/>
      <c r="Q450" s="131"/>
      <c r="R450" s="131"/>
      <c r="S450" s="131"/>
      <c r="T450" s="131"/>
      <c r="U450" s="131"/>
      <c r="V450" s="131"/>
      <c r="W450" s="131"/>
    </row>
    <row r="451" spans="1:23" ht="18" customHeight="1" x14ac:dyDescent="0.35">
      <c r="A451" s="143" t="s">
        <v>121</v>
      </c>
      <c r="B451" s="143" t="s">
        <v>204</v>
      </c>
      <c r="C451" s="147">
        <v>29590</v>
      </c>
      <c r="D451" s="7">
        <v>3.7154628000000002E-2</v>
      </c>
      <c r="E451" s="10">
        <v>1</v>
      </c>
      <c r="F451" s="144">
        <v>1</v>
      </c>
      <c r="G451" s="47">
        <f t="shared" si="38"/>
        <v>29590</v>
      </c>
      <c r="H451" s="47">
        <f t="shared" si="39"/>
        <v>29590</v>
      </c>
      <c r="I451" s="59">
        <v>-6.4291675190258815E-2</v>
      </c>
      <c r="J451" s="23">
        <f t="shared" si="40"/>
        <v>0.10144630319025882</v>
      </c>
      <c r="K451" s="9">
        <v>2.4825882526396358E-3</v>
      </c>
      <c r="L451" s="63">
        <f t="shared" si="41"/>
        <v>5.964195550765977</v>
      </c>
      <c r="M451" s="63">
        <f t="shared" si="42"/>
        <v>3.467203974736037E-2</v>
      </c>
      <c r="N451" s="145"/>
      <c r="O451" s="131"/>
      <c r="P451" s="131"/>
      <c r="Q451" s="131"/>
      <c r="R451" s="131"/>
      <c r="S451" s="131"/>
      <c r="T451" s="131"/>
      <c r="U451" s="131"/>
      <c r="V451" s="131"/>
      <c r="W451" s="131"/>
    </row>
    <row r="452" spans="1:23" ht="18" customHeight="1" x14ac:dyDescent="0.35">
      <c r="A452" s="143" t="s">
        <v>121</v>
      </c>
      <c r="B452" s="143" t="s">
        <v>205</v>
      </c>
      <c r="C452" s="147">
        <v>37360</v>
      </c>
      <c r="D452" s="7">
        <v>-2.0453974E-2</v>
      </c>
      <c r="E452" s="10">
        <v>1</v>
      </c>
      <c r="F452" s="144">
        <v>1</v>
      </c>
      <c r="G452" s="47">
        <f t="shared" si="38"/>
        <v>37360</v>
      </c>
      <c r="H452" s="47">
        <f t="shared" si="39"/>
        <v>37360</v>
      </c>
      <c r="I452" s="59">
        <v>-6.4291675190258815E-2</v>
      </c>
      <c r="J452" s="23">
        <f t="shared" si="40"/>
        <v>4.3837701190258815E-2</v>
      </c>
      <c r="K452" s="9">
        <v>2.4825882526396358E-3</v>
      </c>
      <c r="L452" s="63">
        <f t="shared" si="41"/>
        <v>-4.4333473555012368</v>
      </c>
      <c r="M452" s="63">
        <f t="shared" si="42"/>
        <v>-2.2936562252639636E-2</v>
      </c>
      <c r="N452" s="145"/>
      <c r="O452" s="131"/>
      <c r="P452" s="131"/>
      <c r="Q452" s="131"/>
      <c r="R452" s="131"/>
      <c r="S452" s="131"/>
      <c r="T452" s="131"/>
      <c r="U452" s="131"/>
      <c r="V452" s="131"/>
      <c r="W452" s="131"/>
    </row>
    <row r="453" spans="1:23" ht="18" customHeight="1" x14ac:dyDescent="0.35">
      <c r="A453" s="143" t="s">
        <v>121</v>
      </c>
      <c r="B453" s="143" t="s">
        <v>79</v>
      </c>
      <c r="C453" s="147">
        <v>8995</v>
      </c>
      <c r="D453" s="7">
        <v>-6.5616371000000007E-2</v>
      </c>
      <c r="E453" s="10">
        <v>1</v>
      </c>
      <c r="F453" s="144">
        <v>1</v>
      </c>
      <c r="G453" s="47">
        <f t="shared" si="38"/>
        <v>8995</v>
      </c>
      <c r="H453" s="47">
        <f t="shared" si="39"/>
        <v>8995</v>
      </c>
      <c r="I453" s="59">
        <v>-6.4291675190258815E-2</v>
      </c>
      <c r="J453" s="23">
        <f t="shared" si="40"/>
        <v>-1.3246958097411915E-3</v>
      </c>
      <c r="K453" s="9">
        <v>2.4825882526396358E-3</v>
      </c>
      <c r="L453" s="63">
        <f t="shared" si="41"/>
        <v>-6.4586397112997105</v>
      </c>
      <c r="M453" s="63">
        <f t="shared" si="42"/>
        <v>-6.8098959252639646E-2</v>
      </c>
      <c r="N453" s="145"/>
      <c r="O453" s="131"/>
      <c r="P453" s="131"/>
      <c r="Q453" s="131"/>
      <c r="R453" s="131"/>
      <c r="S453" s="131"/>
      <c r="T453" s="131"/>
      <c r="U453" s="131"/>
      <c r="V453" s="131"/>
      <c r="W453" s="131"/>
    </row>
    <row r="454" spans="1:23" ht="18" customHeight="1" x14ac:dyDescent="0.35">
      <c r="A454" s="143" t="s">
        <v>121</v>
      </c>
      <c r="B454" s="143" t="s">
        <v>206</v>
      </c>
      <c r="C454" s="147">
        <v>8968</v>
      </c>
      <c r="D454" s="7">
        <v>-1.2463471E-2</v>
      </c>
      <c r="E454" s="10">
        <v>1</v>
      </c>
      <c r="F454" s="144">
        <v>1</v>
      </c>
      <c r="G454" s="47">
        <f t="shared" ref="G454:G517" si="43">$C454*E454</f>
        <v>8968</v>
      </c>
      <c r="H454" s="47">
        <f t="shared" ref="H454:H517" si="44">$C454*F454</f>
        <v>8968</v>
      </c>
      <c r="I454" s="59">
        <v>-6.4291675190258815E-2</v>
      </c>
      <c r="J454" s="23">
        <f t="shared" ref="J454:J517" si="45">D454-I454</f>
        <v>5.1828204190258811E-2</v>
      </c>
      <c r="K454" s="9">
        <v>2.4825882526396358E-3</v>
      </c>
      <c r="L454" s="63">
        <f t="shared" ref="L454:L517" si="46">-SQRT(C454)*(K454-D454)</f>
        <v>-1.4153847090670664</v>
      </c>
      <c r="M454" s="63">
        <f t="shared" ref="M454:M517" si="47">D454-K454</f>
        <v>-1.4946059252639636E-2</v>
      </c>
      <c r="N454" s="145"/>
      <c r="O454" s="131"/>
      <c r="P454" s="131"/>
      <c r="Q454" s="131"/>
      <c r="R454" s="131"/>
      <c r="S454" s="131"/>
      <c r="T454" s="131"/>
      <c r="U454" s="131"/>
      <c r="V454" s="131"/>
      <c r="W454" s="131"/>
    </row>
    <row r="455" spans="1:23" ht="18" customHeight="1" x14ac:dyDescent="0.35">
      <c r="A455" s="143" t="s">
        <v>121</v>
      </c>
      <c r="B455" s="143" t="s">
        <v>207</v>
      </c>
      <c r="C455" s="147">
        <v>84755</v>
      </c>
      <c r="D455" s="7">
        <v>-1.404654E-2</v>
      </c>
      <c r="E455" s="10">
        <v>1</v>
      </c>
      <c r="F455" s="144">
        <v>1</v>
      </c>
      <c r="G455" s="47">
        <f t="shared" si="43"/>
        <v>84755</v>
      </c>
      <c r="H455" s="47">
        <f t="shared" si="44"/>
        <v>84755</v>
      </c>
      <c r="I455" s="59">
        <v>-6.4291675190258815E-2</v>
      </c>
      <c r="J455" s="23">
        <f t="shared" si="45"/>
        <v>5.0245135190258819E-2</v>
      </c>
      <c r="K455" s="9">
        <v>2.4825882526396358E-3</v>
      </c>
      <c r="L455" s="63">
        <f t="shared" si="46"/>
        <v>-4.8120775043159618</v>
      </c>
      <c r="M455" s="63">
        <f t="shared" si="47"/>
        <v>-1.6529128252639635E-2</v>
      </c>
      <c r="N455" s="145"/>
      <c r="O455" s="131"/>
      <c r="P455" s="131"/>
      <c r="Q455" s="131"/>
      <c r="R455" s="131"/>
      <c r="S455" s="131"/>
      <c r="T455" s="131"/>
      <c r="U455" s="131"/>
      <c r="V455" s="131"/>
      <c r="W455" s="131"/>
    </row>
    <row r="456" spans="1:23" ht="18" customHeight="1" x14ac:dyDescent="0.35">
      <c r="A456" s="143" t="s">
        <v>121</v>
      </c>
      <c r="B456" s="143" t="s">
        <v>208</v>
      </c>
      <c r="C456" s="147">
        <v>26201</v>
      </c>
      <c r="D456" s="7">
        <v>-3.2526079999999999E-2</v>
      </c>
      <c r="E456" s="10">
        <v>1</v>
      </c>
      <c r="F456" s="144">
        <v>1</v>
      </c>
      <c r="G456" s="47">
        <f t="shared" si="43"/>
        <v>26201</v>
      </c>
      <c r="H456" s="47">
        <f t="shared" si="44"/>
        <v>26201</v>
      </c>
      <c r="I456" s="59">
        <v>-6.4291675190258815E-2</v>
      </c>
      <c r="J456" s="23">
        <f t="shared" si="45"/>
        <v>3.1765595190258816E-2</v>
      </c>
      <c r="K456" s="9">
        <v>2.4825882526396358E-3</v>
      </c>
      <c r="L456" s="63">
        <f t="shared" si="46"/>
        <v>-5.6667561400527324</v>
      </c>
      <c r="M456" s="63">
        <f t="shared" si="47"/>
        <v>-3.5008668252639638E-2</v>
      </c>
      <c r="N456" s="145"/>
      <c r="O456" s="131"/>
      <c r="P456" s="131"/>
      <c r="Q456" s="131"/>
      <c r="R456" s="131"/>
      <c r="S456" s="131"/>
      <c r="T456" s="131"/>
      <c r="U456" s="131"/>
      <c r="V456" s="131"/>
      <c r="W456" s="131"/>
    </row>
    <row r="457" spans="1:23" ht="18" customHeight="1" x14ac:dyDescent="0.35">
      <c r="A457" s="143" t="s">
        <v>121</v>
      </c>
      <c r="B457" s="143" t="s">
        <v>209</v>
      </c>
      <c r="C457" s="147">
        <v>9603</v>
      </c>
      <c r="D457" s="7">
        <v>-3.9314592000000002E-2</v>
      </c>
      <c r="E457" s="10">
        <v>1</v>
      </c>
      <c r="F457" s="144">
        <v>1</v>
      </c>
      <c r="G457" s="47">
        <f t="shared" si="43"/>
        <v>9603</v>
      </c>
      <c r="H457" s="47">
        <f t="shared" si="44"/>
        <v>9603</v>
      </c>
      <c r="I457" s="59">
        <v>-6.4291675190258815E-2</v>
      </c>
      <c r="J457" s="23">
        <f t="shared" si="45"/>
        <v>2.4977083190258813E-2</v>
      </c>
      <c r="K457" s="9">
        <v>2.4825882526396358E-3</v>
      </c>
      <c r="L457" s="63">
        <f t="shared" si="46"/>
        <v>-4.0959104082876427</v>
      </c>
      <c r="M457" s="63">
        <f t="shared" si="47"/>
        <v>-4.1797180252639635E-2</v>
      </c>
      <c r="N457" s="145"/>
      <c r="O457" s="131"/>
      <c r="P457" s="131"/>
      <c r="Q457" s="131"/>
      <c r="R457" s="131"/>
      <c r="S457" s="131"/>
      <c r="T457" s="131"/>
      <c r="U457" s="131"/>
      <c r="V457" s="131"/>
      <c r="W457" s="131"/>
    </row>
    <row r="458" spans="1:23" ht="18" customHeight="1" x14ac:dyDescent="0.35">
      <c r="A458" s="143" t="s">
        <v>121</v>
      </c>
      <c r="B458" s="143" t="s">
        <v>115</v>
      </c>
      <c r="C458" s="147">
        <v>25928</v>
      </c>
      <c r="D458" s="7">
        <v>-3.3486810999999998E-2</v>
      </c>
      <c r="E458" s="10">
        <v>1</v>
      </c>
      <c r="F458" s="144">
        <v>1</v>
      </c>
      <c r="G458" s="47">
        <f t="shared" si="43"/>
        <v>25928</v>
      </c>
      <c r="H458" s="47">
        <f t="shared" si="44"/>
        <v>25928</v>
      </c>
      <c r="I458" s="59">
        <v>-6.4291675190258815E-2</v>
      </c>
      <c r="J458" s="23">
        <f t="shared" si="45"/>
        <v>3.0804864190258817E-2</v>
      </c>
      <c r="K458" s="9">
        <v>2.4825882526396358E-3</v>
      </c>
      <c r="L458" s="63">
        <f t="shared" si="46"/>
        <v>-5.7918551703529069</v>
      </c>
      <c r="M458" s="63">
        <f t="shared" si="47"/>
        <v>-3.5969399252639631E-2</v>
      </c>
      <c r="N458" s="145"/>
      <c r="O458" s="131"/>
      <c r="P458" s="131"/>
      <c r="Q458" s="131"/>
      <c r="R458" s="131"/>
      <c r="S458" s="131"/>
      <c r="T458" s="131"/>
      <c r="U458" s="131"/>
      <c r="V458" s="131"/>
      <c r="W458" s="131"/>
    </row>
    <row r="459" spans="1:23" ht="18" customHeight="1" x14ac:dyDescent="0.35">
      <c r="A459" s="143" t="s">
        <v>121</v>
      </c>
      <c r="B459" s="143" t="s">
        <v>210</v>
      </c>
      <c r="C459" s="147">
        <v>6739</v>
      </c>
      <c r="D459" s="7">
        <v>-7.2407159999999998E-2</v>
      </c>
      <c r="E459" s="10">
        <v>1</v>
      </c>
      <c r="F459" s="144">
        <v>1</v>
      </c>
      <c r="G459" s="47">
        <f t="shared" si="43"/>
        <v>6739</v>
      </c>
      <c r="H459" s="47">
        <f t="shared" si="44"/>
        <v>6739</v>
      </c>
      <c r="I459" s="59">
        <v>-6.4291675190258815E-2</v>
      </c>
      <c r="J459" s="23">
        <f t="shared" si="45"/>
        <v>-8.115484809741183E-3</v>
      </c>
      <c r="K459" s="9">
        <v>2.4825882526396358E-3</v>
      </c>
      <c r="L459" s="63">
        <f t="shared" si="46"/>
        <v>-6.1478052129799519</v>
      </c>
      <c r="M459" s="63">
        <f t="shared" si="47"/>
        <v>-7.4889748252639637E-2</v>
      </c>
      <c r="N459" s="145"/>
      <c r="O459" s="131"/>
      <c r="P459" s="131"/>
      <c r="Q459" s="131"/>
      <c r="R459" s="131"/>
      <c r="S459" s="131"/>
      <c r="T459" s="131"/>
      <c r="U459" s="131"/>
      <c r="V459" s="131"/>
      <c r="W459" s="131"/>
    </row>
    <row r="460" spans="1:23" ht="18" customHeight="1" x14ac:dyDescent="0.35">
      <c r="A460" s="143" t="s">
        <v>121</v>
      </c>
      <c r="B460" s="143" t="s">
        <v>211</v>
      </c>
      <c r="C460" s="147">
        <v>19726</v>
      </c>
      <c r="D460" s="7">
        <v>-2.1647113999999999E-2</v>
      </c>
      <c r="E460" s="10">
        <v>1</v>
      </c>
      <c r="F460" s="144">
        <v>1</v>
      </c>
      <c r="G460" s="47">
        <f t="shared" si="43"/>
        <v>19726</v>
      </c>
      <c r="H460" s="47">
        <f t="shared" si="44"/>
        <v>19726</v>
      </c>
      <c r="I460" s="59">
        <v>-6.4291675190258815E-2</v>
      </c>
      <c r="J460" s="23">
        <f t="shared" si="45"/>
        <v>4.264456119025882E-2</v>
      </c>
      <c r="K460" s="9">
        <v>2.4825882526396358E-3</v>
      </c>
      <c r="L460" s="63">
        <f t="shared" si="46"/>
        <v>-3.3889992863058205</v>
      </c>
      <c r="M460" s="63">
        <f t="shared" si="47"/>
        <v>-2.4129702252639634E-2</v>
      </c>
      <c r="N460" s="145"/>
      <c r="O460" s="131"/>
      <c r="P460" s="131"/>
      <c r="Q460" s="131"/>
      <c r="R460" s="131"/>
      <c r="S460" s="131"/>
      <c r="T460" s="131"/>
      <c r="U460" s="131"/>
      <c r="V460" s="131"/>
      <c r="W460" s="131"/>
    </row>
    <row r="461" spans="1:23" ht="18" customHeight="1" x14ac:dyDescent="0.35">
      <c r="A461" s="143" t="s">
        <v>121</v>
      </c>
      <c r="B461" s="143" t="s">
        <v>212</v>
      </c>
      <c r="C461" s="147">
        <v>12815</v>
      </c>
      <c r="D461" s="7">
        <v>-7.5447194999999995E-2</v>
      </c>
      <c r="E461" s="10">
        <v>1</v>
      </c>
      <c r="F461" s="144">
        <v>1</v>
      </c>
      <c r="G461" s="47">
        <f t="shared" si="43"/>
        <v>12815</v>
      </c>
      <c r="H461" s="47">
        <f t="shared" si="44"/>
        <v>12815</v>
      </c>
      <c r="I461" s="59">
        <v>-6.4291675190258815E-2</v>
      </c>
      <c r="J461" s="23">
        <f t="shared" si="45"/>
        <v>-1.115551980974118E-2</v>
      </c>
      <c r="K461" s="9">
        <v>2.4825882526396358E-3</v>
      </c>
      <c r="L461" s="63">
        <f t="shared" si="46"/>
        <v>-8.8219130620659882</v>
      </c>
      <c r="M461" s="63">
        <f t="shared" si="47"/>
        <v>-7.7929783252639634E-2</v>
      </c>
      <c r="N461" s="145"/>
      <c r="O461" s="131"/>
      <c r="P461" s="131"/>
      <c r="Q461" s="131"/>
      <c r="R461" s="131"/>
      <c r="S461" s="131"/>
      <c r="T461" s="131"/>
      <c r="U461" s="131"/>
      <c r="V461" s="131"/>
      <c r="W461" s="131"/>
    </row>
    <row r="462" spans="1:23" ht="18" customHeight="1" x14ac:dyDescent="0.35">
      <c r="A462" s="143" t="s">
        <v>121</v>
      </c>
      <c r="B462" s="143" t="s">
        <v>213</v>
      </c>
      <c r="C462" s="147">
        <v>20258</v>
      </c>
      <c r="D462" s="7">
        <v>-7.6096255000000002E-2</v>
      </c>
      <c r="E462" s="10">
        <v>1</v>
      </c>
      <c r="F462" s="144">
        <v>1</v>
      </c>
      <c r="G462" s="47">
        <f t="shared" si="43"/>
        <v>20258</v>
      </c>
      <c r="H462" s="47">
        <f t="shared" si="44"/>
        <v>20258</v>
      </c>
      <c r="I462" s="59">
        <v>-6.4291675190258815E-2</v>
      </c>
      <c r="J462" s="23">
        <f t="shared" si="45"/>
        <v>-1.1804579809741186E-2</v>
      </c>
      <c r="K462" s="9">
        <v>2.4825882526396358E-3</v>
      </c>
      <c r="L462" s="63">
        <f t="shared" si="46"/>
        <v>-11.184173991271967</v>
      </c>
      <c r="M462" s="63">
        <f t="shared" si="47"/>
        <v>-7.8578843252639641E-2</v>
      </c>
      <c r="N462" s="145"/>
      <c r="O462" s="131"/>
      <c r="P462" s="131"/>
      <c r="Q462" s="131"/>
      <c r="R462" s="131"/>
      <c r="S462" s="131"/>
      <c r="T462" s="131"/>
      <c r="U462" s="131"/>
      <c r="V462" s="131"/>
      <c r="W462" s="131"/>
    </row>
    <row r="463" spans="1:23" ht="18" customHeight="1" x14ac:dyDescent="0.35">
      <c r="A463" s="143" t="s">
        <v>121</v>
      </c>
      <c r="B463" s="143" t="s">
        <v>214</v>
      </c>
      <c r="C463" s="147">
        <v>5532</v>
      </c>
      <c r="D463" s="7">
        <v>-3.4992753000000001E-2</v>
      </c>
      <c r="E463" s="10">
        <v>1</v>
      </c>
      <c r="F463" s="144">
        <v>1</v>
      </c>
      <c r="G463" s="47">
        <f t="shared" si="43"/>
        <v>5532</v>
      </c>
      <c r="H463" s="47">
        <f t="shared" si="44"/>
        <v>5532</v>
      </c>
      <c r="I463" s="59">
        <v>-6.4291675190258815E-2</v>
      </c>
      <c r="J463" s="23">
        <f t="shared" si="45"/>
        <v>2.9298922190258814E-2</v>
      </c>
      <c r="K463" s="9">
        <v>2.4825882526396358E-3</v>
      </c>
      <c r="L463" s="63">
        <f t="shared" si="46"/>
        <v>-2.787319043359394</v>
      </c>
      <c r="M463" s="63">
        <f t="shared" si="47"/>
        <v>-3.7475341252639641E-2</v>
      </c>
      <c r="N463" s="145"/>
      <c r="O463" s="131"/>
      <c r="P463" s="131"/>
      <c r="Q463" s="131"/>
      <c r="R463" s="131"/>
      <c r="S463" s="131"/>
      <c r="T463" s="131"/>
      <c r="U463" s="131"/>
      <c r="V463" s="131"/>
      <c r="W463" s="131"/>
    </row>
    <row r="464" spans="1:23" ht="18" customHeight="1" x14ac:dyDescent="0.35">
      <c r="A464" s="143" t="s">
        <v>121</v>
      </c>
      <c r="B464" s="143" t="s">
        <v>215</v>
      </c>
      <c r="C464" s="147">
        <v>17003</v>
      </c>
      <c r="D464" s="7">
        <v>-3.2255014999999998E-2</v>
      </c>
      <c r="E464" s="10">
        <v>1</v>
      </c>
      <c r="F464" s="144">
        <v>1</v>
      </c>
      <c r="G464" s="47">
        <f t="shared" si="43"/>
        <v>17003</v>
      </c>
      <c r="H464" s="47">
        <f t="shared" si="44"/>
        <v>17003</v>
      </c>
      <c r="I464" s="59">
        <v>-6.4291675190258815E-2</v>
      </c>
      <c r="J464" s="23">
        <f t="shared" si="45"/>
        <v>3.2036660190258817E-2</v>
      </c>
      <c r="K464" s="9">
        <v>2.4825882526396358E-3</v>
      </c>
      <c r="L464" s="63">
        <f t="shared" si="46"/>
        <v>-4.5296289537645151</v>
      </c>
      <c r="M464" s="63">
        <f t="shared" si="47"/>
        <v>-3.4737603252639637E-2</v>
      </c>
      <c r="N464" s="145"/>
      <c r="O464" s="131"/>
      <c r="P464" s="131"/>
      <c r="Q464" s="131"/>
      <c r="R464" s="131"/>
      <c r="S464" s="131"/>
      <c r="T464" s="131"/>
      <c r="U464" s="131"/>
      <c r="V464" s="131"/>
      <c r="W464" s="131"/>
    </row>
    <row r="465" spans="1:23" ht="18" customHeight="1" x14ac:dyDescent="0.35">
      <c r="A465" s="143" t="s">
        <v>121</v>
      </c>
      <c r="B465" s="143" t="s">
        <v>116</v>
      </c>
      <c r="C465" s="147">
        <v>27483</v>
      </c>
      <c r="D465" s="7">
        <v>-5.7193943999999997E-2</v>
      </c>
      <c r="E465" s="10">
        <v>1</v>
      </c>
      <c r="F465" s="144">
        <v>1</v>
      </c>
      <c r="G465" s="47">
        <f t="shared" si="43"/>
        <v>27483</v>
      </c>
      <c r="H465" s="47">
        <f t="shared" si="44"/>
        <v>27483</v>
      </c>
      <c r="I465" s="59">
        <v>-6.4291675190258815E-2</v>
      </c>
      <c r="J465" s="23">
        <f t="shared" si="45"/>
        <v>7.0977311902588186E-3</v>
      </c>
      <c r="K465" s="9">
        <v>2.4825882526396358E-3</v>
      </c>
      <c r="L465" s="63">
        <f t="shared" si="46"/>
        <v>-9.8931740049506054</v>
      </c>
      <c r="M465" s="63">
        <f t="shared" si="47"/>
        <v>-5.9676532252639636E-2</v>
      </c>
      <c r="N465" s="145"/>
      <c r="O465" s="131"/>
      <c r="P465" s="131"/>
      <c r="Q465" s="131"/>
      <c r="R465" s="131"/>
      <c r="S465" s="131"/>
      <c r="T465" s="131"/>
      <c r="U465" s="131"/>
      <c r="V465" s="131"/>
      <c r="W465" s="131"/>
    </row>
    <row r="466" spans="1:23" ht="18" customHeight="1" x14ac:dyDescent="0.35">
      <c r="A466" s="143" t="s">
        <v>121</v>
      </c>
      <c r="B466" s="143" t="s">
        <v>216</v>
      </c>
      <c r="C466" s="147">
        <v>7505</v>
      </c>
      <c r="D466" s="7">
        <v>-4.450519E-2</v>
      </c>
      <c r="E466" s="10">
        <v>1</v>
      </c>
      <c r="F466" s="144">
        <v>1</v>
      </c>
      <c r="G466" s="47">
        <f t="shared" si="43"/>
        <v>7505</v>
      </c>
      <c r="H466" s="47">
        <f t="shared" si="44"/>
        <v>7505</v>
      </c>
      <c r="I466" s="59">
        <v>-6.4291675190258815E-2</v>
      </c>
      <c r="J466" s="23">
        <f t="shared" si="45"/>
        <v>1.9786485190258815E-2</v>
      </c>
      <c r="K466" s="9">
        <v>2.4825882526396358E-3</v>
      </c>
      <c r="L466" s="63">
        <f t="shared" si="46"/>
        <v>-4.0706171577440013</v>
      </c>
      <c r="M466" s="63">
        <f t="shared" si="47"/>
        <v>-4.6987778252639639E-2</v>
      </c>
      <c r="N466" s="145"/>
      <c r="O466" s="131"/>
      <c r="P466" s="131"/>
      <c r="Q466" s="131"/>
      <c r="R466" s="131"/>
      <c r="S466" s="131"/>
      <c r="T466" s="131"/>
      <c r="U466" s="131"/>
      <c r="V466" s="131"/>
      <c r="W466" s="131"/>
    </row>
    <row r="467" spans="1:23" ht="18" customHeight="1" x14ac:dyDescent="0.35">
      <c r="A467" s="143" t="s">
        <v>121</v>
      </c>
      <c r="B467" s="143" t="s">
        <v>86</v>
      </c>
      <c r="C467" s="147">
        <v>20663</v>
      </c>
      <c r="D467" s="7">
        <v>-5.0894882000000002E-2</v>
      </c>
      <c r="E467" s="10">
        <v>1</v>
      </c>
      <c r="F467" s="144">
        <v>1</v>
      </c>
      <c r="G467" s="47">
        <f t="shared" si="43"/>
        <v>20663</v>
      </c>
      <c r="H467" s="47">
        <f t="shared" si="44"/>
        <v>20663</v>
      </c>
      <c r="I467" s="59">
        <v>-6.4291675190258815E-2</v>
      </c>
      <c r="J467" s="23">
        <f t="shared" si="45"/>
        <v>1.3396793190258813E-2</v>
      </c>
      <c r="K467" s="9">
        <v>2.4825882526396358E-3</v>
      </c>
      <c r="L467" s="63">
        <f t="shared" si="46"/>
        <v>-7.6728140817171795</v>
      </c>
      <c r="M467" s="63">
        <f t="shared" si="47"/>
        <v>-5.3377470252639642E-2</v>
      </c>
      <c r="N467" s="145"/>
      <c r="O467" s="131"/>
      <c r="P467" s="131"/>
      <c r="Q467" s="131"/>
      <c r="R467" s="131"/>
      <c r="S467" s="131"/>
      <c r="T467" s="131"/>
      <c r="U467" s="131"/>
      <c r="V467" s="131"/>
      <c r="W467" s="131"/>
    </row>
    <row r="468" spans="1:23" ht="18" customHeight="1" x14ac:dyDescent="0.35">
      <c r="A468" s="143" t="s">
        <v>121</v>
      </c>
      <c r="B468" s="143" t="s">
        <v>217</v>
      </c>
      <c r="C468" s="147">
        <v>26451</v>
      </c>
      <c r="D468" s="7">
        <v>-0.119033582</v>
      </c>
      <c r="E468" s="10">
        <v>1</v>
      </c>
      <c r="F468" s="144">
        <v>1</v>
      </c>
      <c r="G468" s="47">
        <f t="shared" si="43"/>
        <v>26451</v>
      </c>
      <c r="H468" s="47">
        <f t="shared" si="44"/>
        <v>26451</v>
      </c>
      <c r="I468" s="59">
        <v>-6.4291675190258815E-2</v>
      </c>
      <c r="J468" s="23">
        <f t="shared" si="45"/>
        <v>-5.4741906809741184E-2</v>
      </c>
      <c r="K468" s="9">
        <v>2.4825882526396358E-3</v>
      </c>
      <c r="L468" s="63">
        <f t="shared" si="46"/>
        <v>-19.763102425201485</v>
      </c>
      <c r="M468" s="63">
        <f t="shared" si="47"/>
        <v>-0.12151617025263964</v>
      </c>
      <c r="N468" s="145"/>
      <c r="O468" s="131"/>
      <c r="P468" s="131"/>
      <c r="Q468" s="131"/>
      <c r="R468" s="131"/>
      <c r="S468" s="131"/>
      <c r="T468" s="131"/>
      <c r="U468" s="131"/>
      <c r="V468" s="131"/>
      <c r="W468" s="131"/>
    </row>
    <row r="469" spans="1:23" ht="18" customHeight="1" x14ac:dyDescent="0.35">
      <c r="A469" s="143" t="s">
        <v>121</v>
      </c>
      <c r="B469" s="143" t="s">
        <v>218</v>
      </c>
      <c r="C469" s="147">
        <v>153304</v>
      </c>
      <c r="D469" s="7">
        <v>2.3448183000000001E-2</v>
      </c>
      <c r="E469" s="10">
        <v>1</v>
      </c>
      <c r="F469" s="144">
        <v>1</v>
      </c>
      <c r="G469" s="47">
        <f t="shared" si="43"/>
        <v>153304</v>
      </c>
      <c r="H469" s="47">
        <f t="shared" si="44"/>
        <v>153304</v>
      </c>
      <c r="I469" s="59">
        <v>-6.4291675190258815E-2</v>
      </c>
      <c r="J469" s="23">
        <f t="shared" si="45"/>
        <v>8.7739858190258813E-2</v>
      </c>
      <c r="K469" s="9">
        <v>2.4825882526396358E-3</v>
      </c>
      <c r="L469" s="63">
        <f t="shared" si="46"/>
        <v>8.2088804370327466</v>
      </c>
      <c r="M469" s="63">
        <f t="shared" si="47"/>
        <v>2.0965594747360365E-2</v>
      </c>
      <c r="N469" s="145"/>
      <c r="O469" s="131"/>
      <c r="P469" s="131"/>
      <c r="Q469" s="131"/>
      <c r="R469" s="131"/>
      <c r="S469" s="131"/>
      <c r="T469" s="131"/>
      <c r="U469" s="131"/>
      <c r="V469" s="131"/>
      <c r="W469" s="131"/>
    </row>
    <row r="470" spans="1:23" ht="18" customHeight="1" x14ac:dyDescent="0.35">
      <c r="A470" s="143" t="s">
        <v>121</v>
      </c>
      <c r="B470" s="143" t="s">
        <v>219</v>
      </c>
      <c r="C470" s="147">
        <v>94827</v>
      </c>
      <c r="D470" s="7">
        <v>4.9253832999999997E-2</v>
      </c>
      <c r="E470" s="10">
        <v>1</v>
      </c>
      <c r="F470" s="144">
        <v>1</v>
      </c>
      <c r="G470" s="47">
        <f t="shared" si="43"/>
        <v>94827</v>
      </c>
      <c r="H470" s="47">
        <f t="shared" si="44"/>
        <v>94827</v>
      </c>
      <c r="I470" s="59">
        <v>-6.4291675190258815E-2</v>
      </c>
      <c r="J470" s="23">
        <f t="shared" si="45"/>
        <v>0.11354550819025881</v>
      </c>
      <c r="K470" s="9">
        <v>2.4825882526396358E-3</v>
      </c>
      <c r="L470" s="63">
        <f t="shared" si="46"/>
        <v>14.402733796424496</v>
      </c>
      <c r="M470" s="63">
        <f t="shared" si="47"/>
        <v>4.6771244747360358E-2</v>
      </c>
      <c r="N470" s="145"/>
      <c r="O470" s="131"/>
      <c r="P470" s="131"/>
      <c r="Q470" s="131"/>
      <c r="R470" s="131"/>
      <c r="S470" s="131"/>
      <c r="T470" s="131"/>
      <c r="U470" s="131"/>
      <c r="V470" s="131"/>
      <c r="W470" s="131"/>
    </row>
    <row r="471" spans="1:23" ht="18" customHeight="1" x14ac:dyDescent="0.35">
      <c r="A471" s="143" t="s">
        <v>121</v>
      </c>
      <c r="B471" s="143" t="s">
        <v>220</v>
      </c>
      <c r="C471" s="147">
        <v>41702</v>
      </c>
      <c r="D471" s="7">
        <v>4.4939771000000003E-2</v>
      </c>
      <c r="E471" s="10">
        <v>1</v>
      </c>
      <c r="F471" s="144">
        <v>1</v>
      </c>
      <c r="G471" s="47">
        <f t="shared" si="43"/>
        <v>41702</v>
      </c>
      <c r="H471" s="47">
        <f t="shared" si="44"/>
        <v>41702</v>
      </c>
      <c r="I471" s="59">
        <v>-6.4291675190258815E-2</v>
      </c>
      <c r="J471" s="23">
        <f t="shared" si="45"/>
        <v>0.10923144619025882</v>
      </c>
      <c r="K471" s="9">
        <v>2.4825882526396358E-3</v>
      </c>
      <c r="L471" s="63">
        <f t="shared" si="46"/>
        <v>8.6702099698955699</v>
      </c>
      <c r="M471" s="63">
        <f t="shared" si="47"/>
        <v>4.2457182747360364E-2</v>
      </c>
      <c r="N471" s="145"/>
      <c r="O471" s="131"/>
      <c r="P471" s="131"/>
      <c r="Q471" s="131"/>
      <c r="R471" s="131"/>
      <c r="S471" s="131"/>
      <c r="T471" s="131"/>
      <c r="U471" s="131"/>
      <c r="V471" s="131"/>
      <c r="W471" s="131"/>
    </row>
    <row r="472" spans="1:23" ht="18" customHeight="1" x14ac:dyDescent="0.35">
      <c r="A472" s="143" t="s">
        <v>121</v>
      </c>
      <c r="B472" s="143" t="s">
        <v>221</v>
      </c>
      <c r="C472" s="147">
        <v>14405</v>
      </c>
      <c r="D472" s="7">
        <v>-4.6662560999999998E-2</v>
      </c>
      <c r="E472" s="10">
        <v>1</v>
      </c>
      <c r="F472" s="144">
        <v>1</v>
      </c>
      <c r="G472" s="47">
        <f t="shared" si="43"/>
        <v>14405</v>
      </c>
      <c r="H472" s="47">
        <f t="shared" si="44"/>
        <v>14405</v>
      </c>
      <c r="I472" s="59">
        <v>-6.4291675190258815E-2</v>
      </c>
      <c r="J472" s="23">
        <f t="shared" si="45"/>
        <v>1.7629114190258817E-2</v>
      </c>
      <c r="K472" s="9">
        <v>2.4825882526396358E-3</v>
      </c>
      <c r="L472" s="63">
        <f t="shared" si="46"/>
        <v>-5.8984416787317793</v>
      </c>
      <c r="M472" s="63">
        <f t="shared" si="47"/>
        <v>-4.9145149252639631E-2</v>
      </c>
      <c r="N472" s="145"/>
      <c r="O472" s="131"/>
      <c r="P472" s="131"/>
      <c r="Q472" s="131"/>
      <c r="R472" s="131"/>
      <c r="S472" s="131"/>
      <c r="T472" s="131"/>
      <c r="U472" s="131"/>
      <c r="V472" s="131"/>
      <c r="W472" s="131"/>
    </row>
    <row r="473" spans="1:23" ht="18" customHeight="1" x14ac:dyDescent="0.35">
      <c r="A473" s="143" t="s">
        <v>121</v>
      </c>
      <c r="B473" s="143" t="s">
        <v>222</v>
      </c>
      <c r="C473" s="147">
        <v>140650</v>
      </c>
      <c r="D473" s="7">
        <v>4.7292611999999998E-2</v>
      </c>
      <c r="E473" s="10">
        <v>1</v>
      </c>
      <c r="F473" s="144">
        <v>1</v>
      </c>
      <c r="G473" s="47">
        <f t="shared" si="43"/>
        <v>140650</v>
      </c>
      <c r="H473" s="47">
        <f t="shared" si="44"/>
        <v>140650</v>
      </c>
      <c r="I473" s="59">
        <v>-6.4291675190258815E-2</v>
      </c>
      <c r="J473" s="23">
        <f t="shared" si="45"/>
        <v>0.11158428719025881</v>
      </c>
      <c r="K473" s="9">
        <v>2.4825882526396358E-3</v>
      </c>
      <c r="L473" s="63">
        <f t="shared" si="46"/>
        <v>16.805252506339059</v>
      </c>
      <c r="M473" s="63">
        <f t="shared" si="47"/>
        <v>4.4810023747360359E-2</v>
      </c>
      <c r="N473" s="145"/>
      <c r="O473" s="131"/>
      <c r="P473" s="131"/>
      <c r="Q473" s="131"/>
      <c r="R473" s="131"/>
      <c r="S473" s="131"/>
      <c r="T473" s="131"/>
      <c r="U473" s="131"/>
      <c r="V473" s="131"/>
      <c r="W473" s="131"/>
    </row>
    <row r="474" spans="1:23" ht="18" customHeight="1" x14ac:dyDescent="0.35">
      <c r="A474" s="143" t="s">
        <v>121</v>
      </c>
      <c r="B474" s="143" t="s">
        <v>223</v>
      </c>
      <c r="C474" s="147">
        <v>23522</v>
      </c>
      <c r="D474" s="7">
        <v>-5.7390142999999998E-2</v>
      </c>
      <c r="E474" s="10">
        <v>1</v>
      </c>
      <c r="F474" s="144">
        <v>1</v>
      </c>
      <c r="G474" s="47">
        <f t="shared" si="43"/>
        <v>23522</v>
      </c>
      <c r="H474" s="47">
        <f t="shared" si="44"/>
        <v>23522</v>
      </c>
      <c r="I474" s="59">
        <v>-6.4291675190258815E-2</v>
      </c>
      <c r="J474" s="23">
        <f t="shared" si="45"/>
        <v>6.9015321902588175E-3</v>
      </c>
      <c r="K474" s="9">
        <v>2.4825882526396358E-3</v>
      </c>
      <c r="L474" s="63">
        <f t="shared" si="46"/>
        <v>-9.1826111284668031</v>
      </c>
      <c r="M474" s="63">
        <f t="shared" si="47"/>
        <v>-5.987273125263963E-2</v>
      </c>
      <c r="N474" s="145"/>
      <c r="O474" s="131"/>
      <c r="P474" s="131"/>
      <c r="Q474" s="131"/>
      <c r="R474" s="131"/>
      <c r="S474" s="131"/>
      <c r="T474" s="131"/>
      <c r="U474" s="131"/>
      <c r="V474" s="131"/>
      <c r="W474" s="131"/>
    </row>
    <row r="475" spans="1:23" ht="18" customHeight="1" x14ac:dyDescent="0.35">
      <c r="A475" s="143" t="s">
        <v>121</v>
      </c>
      <c r="B475" s="143" t="s">
        <v>224</v>
      </c>
      <c r="C475" s="147">
        <v>29482</v>
      </c>
      <c r="D475" s="7">
        <v>-3.9647575999999997E-2</v>
      </c>
      <c r="E475" s="10">
        <v>1</v>
      </c>
      <c r="F475" s="144">
        <v>1</v>
      </c>
      <c r="G475" s="47">
        <f t="shared" si="43"/>
        <v>29482</v>
      </c>
      <c r="H475" s="47">
        <f t="shared" si="44"/>
        <v>29482</v>
      </c>
      <c r="I475" s="59">
        <v>-6.4291675190258815E-2</v>
      </c>
      <c r="J475" s="23">
        <f t="shared" si="45"/>
        <v>2.4644099190258818E-2</v>
      </c>
      <c r="K475" s="9">
        <v>2.4825882526396358E-3</v>
      </c>
      <c r="L475" s="63">
        <f t="shared" si="46"/>
        <v>-7.2338853816835842</v>
      </c>
      <c r="M475" s="63">
        <f t="shared" si="47"/>
        <v>-4.2130164252639629E-2</v>
      </c>
      <c r="N475" s="145"/>
      <c r="O475" s="131"/>
      <c r="P475" s="131"/>
      <c r="Q475" s="131"/>
      <c r="R475" s="131"/>
      <c r="S475" s="131"/>
      <c r="T475" s="131"/>
      <c r="U475" s="131"/>
      <c r="V475" s="131"/>
      <c r="W475" s="131"/>
    </row>
    <row r="476" spans="1:23" ht="18" customHeight="1" x14ac:dyDescent="0.35">
      <c r="A476" s="143" t="s">
        <v>121</v>
      </c>
      <c r="B476" s="143" t="s">
        <v>225</v>
      </c>
      <c r="C476" s="147">
        <v>15752</v>
      </c>
      <c r="D476" s="7">
        <v>-6.3311359999999997E-2</v>
      </c>
      <c r="E476" s="10">
        <v>1</v>
      </c>
      <c r="F476" s="144">
        <v>1</v>
      </c>
      <c r="G476" s="47">
        <f t="shared" si="43"/>
        <v>15752</v>
      </c>
      <c r="H476" s="47">
        <f t="shared" si="44"/>
        <v>15752</v>
      </c>
      <c r="I476" s="59">
        <v>-6.4291675190258815E-2</v>
      </c>
      <c r="J476" s="23">
        <f t="shared" si="45"/>
        <v>9.8031519025881808E-4</v>
      </c>
      <c r="K476" s="9">
        <v>2.4825882526396358E-3</v>
      </c>
      <c r="L476" s="63">
        <f t="shared" si="46"/>
        <v>-8.257599215711668</v>
      </c>
      <c r="M476" s="63">
        <f t="shared" si="47"/>
        <v>-6.5793948252639636E-2</v>
      </c>
      <c r="N476" s="145"/>
      <c r="O476" s="131"/>
      <c r="P476" s="131"/>
      <c r="Q476" s="131"/>
      <c r="R476" s="131"/>
      <c r="S476" s="131"/>
      <c r="T476" s="131"/>
      <c r="U476" s="131"/>
      <c r="V476" s="131"/>
      <c r="W476" s="131"/>
    </row>
    <row r="477" spans="1:23" ht="18" customHeight="1" x14ac:dyDescent="0.35">
      <c r="A477" s="143" t="s">
        <v>121</v>
      </c>
      <c r="B477" s="143" t="s">
        <v>226</v>
      </c>
      <c r="C477" s="147">
        <v>18754</v>
      </c>
      <c r="D477" s="7">
        <v>-5.2363953999999997E-2</v>
      </c>
      <c r="E477" s="10">
        <v>1</v>
      </c>
      <c r="F477" s="144">
        <v>1</v>
      </c>
      <c r="G477" s="47">
        <f t="shared" si="43"/>
        <v>18754</v>
      </c>
      <c r="H477" s="47">
        <f t="shared" si="44"/>
        <v>18754</v>
      </c>
      <c r="I477" s="59">
        <v>-6.4291675190258815E-2</v>
      </c>
      <c r="J477" s="23">
        <f t="shared" si="45"/>
        <v>1.1927721190258818E-2</v>
      </c>
      <c r="K477" s="9">
        <v>2.4825882526396358E-3</v>
      </c>
      <c r="L477" s="63">
        <f t="shared" si="46"/>
        <v>-7.5109731405365663</v>
      </c>
      <c r="M477" s="63">
        <f t="shared" si="47"/>
        <v>-5.484654225263963E-2</v>
      </c>
      <c r="N477" s="145"/>
      <c r="O477" s="131"/>
      <c r="P477" s="131"/>
      <c r="Q477" s="131"/>
      <c r="R477" s="131"/>
      <c r="S477" s="131"/>
      <c r="T477" s="131"/>
      <c r="U477" s="131"/>
      <c r="V477" s="131"/>
      <c r="W477" s="131"/>
    </row>
    <row r="478" spans="1:23" ht="18" customHeight="1" x14ac:dyDescent="0.35">
      <c r="A478" s="143" t="s">
        <v>121</v>
      </c>
      <c r="B478" s="143" t="s">
        <v>227</v>
      </c>
      <c r="C478" s="147">
        <v>31149</v>
      </c>
      <c r="D478" s="7">
        <v>-7.9373996000000002E-2</v>
      </c>
      <c r="E478" s="10">
        <v>1</v>
      </c>
      <c r="F478" s="144">
        <v>1</v>
      </c>
      <c r="G478" s="47">
        <f t="shared" si="43"/>
        <v>31149</v>
      </c>
      <c r="H478" s="47">
        <f t="shared" si="44"/>
        <v>31149</v>
      </c>
      <c r="I478" s="59">
        <v>-6.4291675190258815E-2</v>
      </c>
      <c r="J478" s="23">
        <f t="shared" si="45"/>
        <v>-1.5082320809741187E-2</v>
      </c>
      <c r="K478" s="9">
        <v>2.4825882526396358E-3</v>
      </c>
      <c r="L478" s="63">
        <f t="shared" si="46"/>
        <v>-14.446933463826682</v>
      </c>
      <c r="M478" s="63">
        <f t="shared" si="47"/>
        <v>-8.1856584252639641E-2</v>
      </c>
      <c r="N478" s="145"/>
      <c r="O478" s="131"/>
      <c r="P478" s="131"/>
      <c r="Q478" s="131"/>
      <c r="R478" s="131"/>
      <c r="S478" s="131"/>
      <c r="T478" s="131"/>
      <c r="U478" s="131"/>
      <c r="V478" s="131"/>
      <c r="W478" s="131"/>
    </row>
    <row r="479" spans="1:23" ht="18" customHeight="1" x14ac:dyDescent="0.35">
      <c r="A479" s="143" t="s">
        <v>121</v>
      </c>
      <c r="B479" s="143" t="s">
        <v>228</v>
      </c>
      <c r="C479" s="147">
        <v>7952</v>
      </c>
      <c r="D479" s="7">
        <v>-4.7795901000000002E-2</v>
      </c>
      <c r="E479" s="10">
        <v>1</v>
      </c>
      <c r="F479" s="144">
        <v>1</v>
      </c>
      <c r="G479" s="47">
        <f t="shared" si="43"/>
        <v>7952</v>
      </c>
      <c r="H479" s="47">
        <f t="shared" si="44"/>
        <v>7952</v>
      </c>
      <c r="I479" s="59">
        <v>-6.4291675190258815E-2</v>
      </c>
      <c r="J479" s="23">
        <f t="shared" si="45"/>
        <v>1.6495774190258813E-2</v>
      </c>
      <c r="K479" s="9">
        <v>2.4825882526396358E-3</v>
      </c>
      <c r="L479" s="63">
        <f t="shared" si="46"/>
        <v>-4.4835333589825188</v>
      </c>
      <c r="M479" s="63">
        <f t="shared" si="47"/>
        <v>-5.0278489252639641E-2</v>
      </c>
      <c r="N479" s="145"/>
      <c r="O479" s="131"/>
      <c r="P479" s="131"/>
      <c r="Q479" s="131"/>
      <c r="R479" s="131"/>
      <c r="S479" s="131"/>
      <c r="T479" s="131"/>
      <c r="U479" s="131"/>
      <c r="V479" s="131"/>
      <c r="W479" s="131"/>
    </row>
    <row r="480" spans="1:23" ht="18" customHeight="1" x14ac:dyDescent="0.35">
      <c r="A480" s="143" t="s">
        <v>121</v>
      </c>
      <c r="B480" s="143" t="s">
        <v>118</v>
      </c>
      <c r="C480" s="147">
        <v>20807</v>
      </c>
      <c r="D480" s="7">
        <v>-4.8360265E-2</v>
      </c>
      <c r="E480" s="10">
        <v>1</v>
      </c>
      <c r="F480" s="144">
        <v>1</v>
      </c>
      <c r="G480" s="47">
        <f t="shared" si="43"/>
        <v>20807</v>
      </c>
      <c r="H480" s="47">
        <f t="shared" si="44"/>
        <v>20807</v>
      </c>
      <c r="I480" s="59">
        <v>-6.4291675190258815E-2</v>
      </c>
      <c r="J480" s="23">
        <f t="shared" si="45"/>
        <v>1.5931410190258816E-2</v>
      </c>
      <c r="K480" s="9">
        <v>2.4825882526396358E-3</v>
      </c>
      <c r="L480" s="63">
        <f t="shared" si="46"/>
        <v>-7.3338943330929327</v>
      </c>
      <c r="M480" s="63">
        <f t="shared" si="47"/>
        <v>-5.0842853252639639E-2</v>
      </c>
      <c r="N480" s="145"/>
      <c r="O480" s="131"/>
      <c r="P480" s="131"/>
      <c r="Q480" s="131"/>
      <c r="R480" s="131"/>
      <c r="S480" s="131"/>
      <c r="T480" s="131"/>
      <c r="U480" s="131"/>
      <c r="V480" s="131"/>
      <c r="W480" s="131"/>
    </row>
    <row r="481" spans="1:23" ht="18" customHeight="1" x14ac:dyDescent="0.35">
      <c r="A481" s="143" t="s">
        <v>121</v>
      </c>
      <c r="B481" s="143" t="s">
        <v>229</v>
      </c>
      <c r="C481" s="147">
        <v>2207</v>
      </c>
      <c r="D481" s="7">
        <v>-8.8375191000000006E-2</v>
      </c>
      <c r="E481" s="10">
        <v>1</v>
      </c>
      <c r="F481" s="144">
        <v>1</v>
      </c>
      <c r="G481" s="47">
        <f t="shared" si="43"/>
        <v>2207</v>
      </c>
      <c r="H481" s="47">
        <f t="shared" si="44"/>
        <v>2207</v>
      </c>
      <c r="I481" s="59">
        <v>-6.4291675190258815E-2</v>
      </c>
      <c r="J481" s="23">
        <f t="shared" si="45"/>
        <v>-2.4083515809741191E-2</v>
      </c>
      <c r="K481" s="9">
        <v>2.4825882526396358E-3</v>
      </c>
      <c r="L481" s="63">
        <f t="shared" si="46"/>
        <v>-4.2683820428755102</v>
      </c>
      <c r="M481" s="63">
        <f t="shared" si="47"/>
        <v>-9.0857779252639645E-2</v>
      </c>
      <c r="N481" s="145"/>
      <c r="O481" s="131"/>
      <c r="P481" s="131"/>
      <c r="Q481" s="131"/>
      <c r="R481" s="131"/>
      <c r="S481" s="131"/>
      <c r="T481" s="131"/>
      <c r="U481" s="131"/>
      <c r="V481" s="131"/>
      <c r="W481" s="131"/>
    </row>
    <row r="482" spans="1:23" ht="18" customHeight="1" x14ac:dyDescent="0.35">
      <c r="A482" s="143" t="s">
        <v>121</v>
      </c>
      <c r="B482" s="143" t="s">
        <v>230</v>
      </c>
      <c r="C482" s="147">
        <v>16946</v>
      </c>
      <c r="D482" s="7">
        <v>-5.7458057E-2</v>
      </c>
      <c r="E482" s="10">
        <v>1</v>
      </c>
      <c r="F482" s="144">
        <v>1</v>
      </c>
      <c r="G482" s="47">
        <f t="shared" si="43"/>
        <v>16946</v>
      </c>
      <c r="H482" s="47">
        <f t="shared" si="44"/>
        <v>16946</v>
      </c>
      <c r="I482" s="59">
        <v>-6.4291675190258815E-2</v>
      </c>
      <c r="J482" s="23">
        <f t="shared" si="45"/>
        <v>6.8336181902588153E-3</v>
      </c>
      <c r="K482" s="9">
        <v>2.4825882526396358E-3</v>
      </c>
      <c r="L482" s="63">
        <f t="shared" si="46"/>
        <v>-7.8028815596976138</v>
      </c>
      <c r="M482" s="63">
        <f t="shared" si="47"/>
        <v>-5.9940645252639632E-2</v>
      </c>
      <c r="N482" s="145"/>
      <c r="O482" s="131"/>
      <c r="P482" s="131"/>
      <c r="Q482" s="131"/>
      <c r="R482" s="131"/>
      <c r="S482" s="131"/>
      <c r="T482" s="131"/>
      <c r="U482" s="131"/>
      <c r="V482" s="131"/>
      <c r="W482" s="131"/>
    </row>
    <row r="483" spans="1:23" ht="18" customHeight="1" x14ac:dyDescent="0.35">
      <c r="A483" s="143" t="s">
        <v>121</v>
      </c>
      <c r="B483" s="143" t="s">
        <v>231</v>
      </c>
      <c r="C483" s="147">
        <v>6265</v>
      </c>
      <c r="D483" s="7">
        <v>-2.6554240999999999E-2</v>
      </c>
      <c r="E483" s="10">
        <v>1</v>
      </c>
      <c r="F483" s="144">
        <v>1</v>
      </c>
      <c r="G483" s="47">
        <f t="shared" si="43"/>
        <v>6265</v>
      </c>
      <c r="H483" s="47">
        <f t="shared" si="44"/>
        <v>6265</v>
      </c>
      <c r="I483" s="59">
        <v>-6.4291675190258815E-2</v>
      </c>
      <c r="J483" s="23">
        <f t="shared" si="45"/>
        <v>3.7737434190258816E-2</v>
      </c>
      <c r="K483" s="9">
        <v>2.4825882526396358E-3</v>
      </c>
      <c r="L483" s="63">
        <f t="shared" si="46"/>
        <v>-2.2983159363627825</v>
      </c>
      <c r="M483" s="63">
        <f t="shared" si="47"/>
        <v>-2.9036829252639635E-2</v>
      </c>
      <c r="N483" s="145"/>
      <c r="O483" s="131"/>
      <c r="P483" s="131"/>
      <c r="Q483" s="131"/>
      <c r="R483" s="131"/>
      <c r="S483" s="131"/>
      <c r="T483" s="131"/>
      <c r="U483" s="131"/>
      <c r="V483" s="131"/>
      <c r="W483" s="131"/>
    </row>
    <row r="484" spans="1:23" ht="18" customHeight="1" x14ac:dyDescent="0.35">
      <c r="A484" s="143" t="s">
        <v>121</v>
      </c>
      <c r="B484" s="143" t="s">
        <v>232</v>
      </c>
      <c r="C484" s="147">
        <v>164847</v>
      </c>
      <c r="D484" s="7">
        <v>2.8270435E-2</v>
      </c>
      <c r="E484" s="10">
        <v>1</v>
      </c>
      <c r="F484" s="144">
        <v>1</v>
      </c>
      <c r="G484" s="47">
        <f t="shared" si="43"/>
        <v>164847</v>
      </c>
      <c r="H484" s="47">
        <f t="shared" si="44"/>
        <v>164847</v>
      </c>
      <c r="I484" s="59">
        <v>-6.4291675190258815E-2</v>
      </c>
      <c r="J484" s="23">
        <f t="shared" si="45"/>
        <v>9.2562110190258812E-2</v>
      </c>
      <c r="K484" s="9">
        <v>2.4825882526396358E-3</v>
      </c>
      <c r="L484" s="63">
        <f t="shared" si="46"/>
        <v>10.470215116351834</v>
      </c>
      <c r="M484" s="63">
        <f t="shared" si="47"/>
        <v>2.5787846747360364E-2</v>
      </c>
      <c r="N484" s="145"/>
      <c r="O484" s="131"/>
      <c r="P484" s="131"/>
      <c r="Q484" s="131"/>
      <c r="R484" s="131"/>
      <c r="S484" s="131"/>
      <c r="T484" s="131"/>
      <c r="U484" s="131"/>
      <c r="V484" s="131"/>
      <c r="W484" s="131"/>
    </row>
    <row r="485" spans="1:23" ht="18" customHeight="1" x14ac:dyDescent="0.35">
      <c r="A485" s="143" t="s">
        <v>121</v>
      </c>
      <c r="B485" s="143" t="s">
        <v>233</v>
      </c>
      <c r="C485" s="147">
        <v>81703</v>
      </c>
      <c r="D485" s="7">
        <v>0.157848672</v>
      </c>
      <c r="E485" s="10">
        <v>1</v>
      </c>
      <c r="F485" s="144">
        <v>1</v>
      </c>
      <c r="G485" s="47">
        <f t="shared" si="43"/>
        <v>81703</v>
      </c>
      <c r="H485" s="47">
        <f t="shared" si="44"/>
        <v>81703</v>
      </c>
      <c r="I485" s="59">
        <v>-6.4291675190258815E-2</v>
      </c>
      <c r="J485" s="23">
        <f t="shared" si="45"/>
        <v>0.22214034719025882</v>
      </c>
      <c r="K485" s="9">
        <v>2.4825882526396358E-3</v>
      </c>
      <c r="L485" s="63">
        <f t="shared" si="46"/>
        <v>44.409432197941534</v>
      </c>
      <c r="M485" s="63">
        <f t="shared" si="47"/>
        <v>0.15536608374736036</v>
      </c>
      <c r="N485" s="145"/>
      <c r="O485" s="131"/>
      <c r="P485" s="131"/>
      <c r="Q485" s="131"/>
      <c r="R485" s="131"/>
      <c r="S485" s="131"/>
      <c r="T485" s="131"/>
      <c r="U485" s="131"/>
      <c r="V485" s="131"/>
      <c r="W485" s="131"/>
    </row>
    <row r="486" spans="1:23" ht="18" customHeight="1" x14ac:dyDescent="0.35">
      <c r="A486" s="143" t="s">
        <v>121</v>
      </c>
      <c r="B486" s="143" t="s">
        <v>234</v>
      </c>
      <c r="C486" s="147">
        <v>3993</v>
      </c>
      <c r="D486" s="7">
        <v>-7.2474627999999999E-2</v>
      </c>
      <c r="E486" s="10">
        <v>1</v>
      </c>
      <c r="F486" s="144">
        <v>1</v>
      </c>
      <c r="G486" s="47">
        <f t="shared" si="43"/>
        <v>3993</v>
      </c>
      <c r="H486" s="47">
        <f t="shared" si="44"/>
        <v>3993</v>
      </c>
      <c r="I486" s="59">
        <v>-6.4291675190258815E-2</v>
      </c>
      <c r="J486" s="23">
        <f t="shared" si="45"/>
        <v>-8.1829528097411841E-3</v>
      </c>
      <c r="K486" s="9">
        <v>2.4825882526396358E-3</v>
      </c>
      <c r="L486" s="63">
        <f t="shared" si="46"/>
        <v>-4.7365606703072558</v>
      </c>
      <c r="M486" s="63">
        <f t="shared" si="47"/>
        <v>-7.4957216252639638E-2</v>
      </c>
      <c r="N486" s="145"/>
      <c r="O486" s="131"/>
      <c r="P486" s="131"/>
      <c r="Q486" s="131"/>
      <c r="R486" s="131"/>
      <c r="S486" s="131"/>
      <c r="T486" s="131"/>
      <c r="U486" s="131"/>
      <c r="V486" s="131"/>
      <c r="W486" s="131"/>
    </row>
    <row r="487" spans="1:23" ht="18" customHeight="1" x14ac:dyDescent="0.35">
      <c r="A487" s="143" t="s">
        <v>121</v>
      </c>
      <c r="B487" s="143" t="s">
        <v>235</v>
      </c>
      <c r="C487" s="147">
        <v>13024</v>
      </c>
      <c r="D487" s="7">
        <v>-6.4463615000000002E-2</v>
      </c>
      <c r="E487" s="10">
        <v>1</v>
      </c>
      <c r="F487" s="144">
        <v>1</v>
      </c>
      <c r="G487" s="47">
        <f t="shared" si="43"/>
        <v>13024</v>
      </c>
      <c r="H487" s="47">
        <f t="shared" si="44"/>
        <v>13024</v>
      </c>
      <c r="I487" s="59">
        <v>-6.4291675190258815E-2</v>
      </c>
      <c r="J487" s="23">
        <f t="shared" si="45"/>
        <v>-1.7193980974118672E-4</v>
      </c>
      <c r="K487" s="9">
        <v>2.4825882526396358E-3</v>
      </c>
      <c r="L487" s="63">
        <f t="shared" si="46"/>
        <v>-7.6400842108177871</v>
      </c>
      <c r="M487" s="63">
        <f t="shared" si="47"/>
        <v>-6.6946203252639641E-2</v>
      </c>
      <c r="N487" s="145"/>
      <c r="O487" s="131"/>
      <c r="P487" s="131"/>
      <c r="Q487" s="131"/>
      <c r="R487" s="131"/>
      <c r="S487" s="131"/>
      <c r="T487" s="131"/>
      <c r="U487" s="131"/>
      <c r="V487" s="131"/>
      <c r="W487" s="131"/>
    </row>
    <row r="488" spans="1:23" ht="18" customHeight="1" x14ac:dyDescent="0.35">
      <c r="A488" s="143" t="s">
        <v>121</v>
      </c>
      <c r="B488" s="143" t="s">
        <v>236</v>
      </c>
      <c r="C488" s="147">
        <v>7840</v>
      </c>
      <c r="D488" s="7">
        <v>-9.3159869000000006E-2</v>
      </c>
      <c r="E488" s="10">
        <v>1</v>
      </c>
      <c r="F488" s="144">
        <v>1</v>
      </c>
      <c r="G488" s="47">
        <f t="shared" si="43"/>
        <v>7840</v>
      </c>
      <c r="H488" s="47">
        <f t="shared" si="44"/>
        <v>7840</v>
      </c>
      <c r="I488" s="59">
        <v>-6.4291675190258815E-2</v>
      </c>
      <c r="J488" s="23">
        <f t="shared" si="45"/>
        <v>-2.8868193809741191E-2</v>
      </c>
      <c r="K488" s="9">
        <v>2.4825882526396358E-3</v>
      </c>
      <c r="L488" s="63">
        <f t="shared" si="46"/>
        <v>-8.4685441661416831</v>
      </c>
      <c r="M488" s="63">
        <f t="shared" si="47"/>
        <v>-9.5642457252639645E-2</v>
      </c>
      <c r="N488" s="145"/>
      <c r="O488" s="131"/>
      <c r="P488" s="131"/>
      <c r="Q488" s="131"/>
      <c r="R488" s="131"/>
      <c r="S488" s="131"/>
      <c r="T488" s="131"/>
      <c r="U488" s="131"/>
      <c r="V488" s="131"/>
      <c r="W488" s="131"/>
    </row>
    <row r="489" spans="1:23" ht="18" customHeight="1" x14ac:dyDescent="0.35">
      <c r="A489" s="143" t="s">
        <v>121</v>
      </c>
      <c r="B489" s="143" t="s">
        <v>237</v>
      </c>
      <c r="C489" s="147">
        <v>54867</v>
      </c>
      <c r="D489" s="7">
        <v>-1.0325640000000001E-2</v>
      </c>
      <c r="E489" s="10">
        <v>1</v>
      </c>
      <c r="F489" s="144">
        <v>1</v>
      </c>
      <c r="G489" s="47">
        <f t="shared" si="43"/>
        <v>54867</v>
      </c>
      <c r="H489" s="47">
        <f t="shared" si="44"/>
        <v>54867</v>
      </c>
      <c r="I489" s="59">
        <v>-6.4291675190258815E-2</v>
      </c>
      <c r="J489" s="23">
        <f t="shared" si="45"/>
        <v>5.3966035190258818E-2</v>
      </c>
      <c r="K489" s="9">
        <v>2.4825882526396358E-3</v>
      </c>
      <c r="L489" s="63">
        <f t="shared" si="46"/>
        <v>-3.0001617221218511</v>
      </c>
      <c r="M489" s="63">
        <f t="shared" si="47"/>
        <v>-1.2808228252639636E-2</v>
      </c>
      <c r="N489" s="145"/>
      <c r="O489" s="131"/>
      <c r="P489" s="131"/>
      <c r="Q489" s="131"/>
      <c r="R489" s="131"/>
      <c r="S489" s="131"/>
      <c r="T489" s="131"/>
      <c r="U489" s="131"/>
      <c r="V489" s="131"/>
      <c r="W489" s="131"/>
    </row>
    <row r="490" spans="1:23" ht="18" customHeight="1" x14ac:dyDescent="0.35">
      <c r="A490" s="143" t="s">
        <v>121</v>
      </c>
      <c r="B490" s="143" t="s">
        <v>238</v>
      </c>
      <c r="C490" s="147">
        <v>22147</v>
      </c>
      <c r="D490" s="7">
        <v>-5.7319384000000001E-2</v>
      </c>
      <c r="E490" s="10">
        <v>1</v>
      </c>
      <c r="F490" s="144">
        <v>1</v>
      </c>
      <c r="G490" s="47">
        <f t="shared" si="43"/>
        <v>22147</v>
      </c>
      <c r="H490" s="47">
        <f t="shared" si="44"/>
        <v>22147</v>
      </c>
      <c r="I490" s="59">
        <v>-6.4291675190258815E-2</v>
      </c>
      <c r="J490" s="23">
        <f t="shared" si="45"/>
        <v>6.9722911902588142E-3</v>
      </c>
      <c r="K490" s="9">
        <v>2.4825882526396358E-3</v>
      </c>
      <c r="L490" s="63">
        <f t="shared" si="46"/>
        <v>-8.8996506690914838</v>
      </c>
      <c r="M490" s="63">
        <f t="shared" si="47"/>
        <v>-5.980197225263964E-2</v>
      </c>
      <c r="N490" s="145"/>
      <c r="O490" s="131"/>
      <c r="P490" s="131"/>
      <c r="Q490" s="131"/>
      <c r="R490" s="131"/>
      <c r="S490" s="131"/>
      <c r="T490" s="131"/>
      <c r="U490" s="131"/>
      <c r="V490" s="131"/>
      <c r="W490" s="131"/>
    </row>
    <row r="491" spans="1:23" ht="18" customHeight="1" x14ac:dyDescent="0.35">
      <c r="A491" s="143" t="s">
        <v>121</v>
      </c>
      <c r="B491" s="143" t="s">
        <v>239</v>
      </c>
      <c r="C491" s="147">
        <v>4071</v>
      </c>
      <c r="D491" s="7">
        <v>-2.8933434000000001E-2</v>
      </c>
      <c r="E491" s="10">
        <v>1</v>
      </c>
      <c r="F491" s="144">
        <v>1</v>
      </c>
      <c r="G491" s="47">
        <f t="shared" si="43"/>
        <v>4071</v>
      </c>
      <c r="H491" s="47">
        <f t="shared" si="44"/>
        <v>4071</v>
      </c>
      <c r="I491" s="59">
        <v>-6.4291675190258815E-2</v>
      </c>
      <c r="J491" s="23">
        <f t="shared" si="45"/>
        <v>3.5358241190258814E-2</v>
      </c>
      <c r="K491" s="9">
        <v>2.4825882526396358E-3</v>
      </c>
      <c r="L491" s="63">
        <f t="shared" si="46"/>
        <v>-2.004480090936315</v>
      </c>
      <c r="M491" s="63">
        <f t="shared" si="47"/>
        <v>-3.1416022252639633E-2</v>
      </c>
      <c r="N491" s="145"/>
      <c r="O491" s="131"/>
      <c r="P491" s="131"/>
      <c r="Q491" s="131"/>
      <c r="R491" s="131"/>
      <c r="S491" s="131"/>
      <c r="T491" s="131"/>
      <c r="U491" s="131"/>
      <c r="V491" s="131"/>
      <c r="W491" s="131"/>
    </row>
    <row r="492" spans="1:23" ht="18" customHeight="1" x14ac:dyDescent="0.35">
      <c r="A492" s="143" t="s">
        <v>121</v>
      </c>
      <c r="B492" s="143" t="s">
        <v>240</v>
      </c>
      <c r="C492" s="147">
        <v>24221</v>
      </c>
      <c r="D492" s="7">
        <v>-5.9615349999999996E-3</v>
      </c>
      <c r="E492" s="10">
        <v>1</v>
      </c>
      <c r="F492" s="144">
        <v>1</v>
      </c>
      <c r="G492" s="47">
        <f t="shared" si="43"/>
        <v>24221</v>
      </c>
      <c r="H492" s="47">
        <f t="shared" si="44"/>
        <v>24221</v>
      </c>
      <c r="I492" s="59">
        <v>-6.4291675190258815E-2</v>
      </c>
      <c r="J492" s="23">
        <f t="shared" si="45"/>
        <v>5.8330140190258818E-2</v>
      </c>
      <c r="K492" s="9">
        <v>2.4825882526396358E-3</v>
      </c>
      <c r="L492" s="63">
        <f t="shared" si="46"/>
        <v>-1.3141671245344864</v>
      </c>
      <c r="M492" s="63">
        <f t="shared" si="47"/>
        <v>-8.4441232526396362E-3</v>
      </c>
      <c r="N492" s="145"/>
      <c r="O492" s="131"/>
      <c r="P492" s="131"/>
      <c r="Q492" s="131"/>
      <c r="R492" s="131"/>
      <c r="S492" s="131"/>
      <c r="T492" s="131"/>
      <c r="U492" s="131"/>
      <c r="V492" s="131"/>
      <c r="W492" s="131"/>
    </row>
    <row r="493" spans="1:23" ht="18" customHeight="1" x14ac:dyDescent="0.35">
      <c r="A493" s="143" t="s">
        <v>121</v>
      </c>
      <c r="B493" s="143" t="s">
        <v>241</v>
      </c>
      <c r="C493" s="147">
        <v>7176</v>
      </c>
      <c r="D493" s="7">
        <v>-4.2537744000000002E-2</v>
      </c>
      <c r="E493" s="10">
        <v>1</v>
      </c>
      <c r="F493" s="144">
        <v>1</v>
      </c>
      <c r="G493" s="47">
        <f t="shared" si="43"/>
        <v>7176</v>
      </c>
      <c r="H493" s="47">
        <f t="shared" si="44"/>
        <v>7176</v>
      </c>
      <c r="I493" s="59">
        <v>-6.4291675190258815E-2</v>
      </c>
      <c r="J493" s="23">
        <f t="shared" si="45"/>
        <v>2.1753931190258813E-2</v>
      </c>
      <c r="K493" s="9">
        <v>2.4825882526396358E-3</v>
      </c>
      <c r="L493" s="63">
        <f t="shared" si="46"/>
        <v>-3.8137297162497967</v>
      </c>
      <c r="M493" s="63">
        <f t="shared" si="47"/>
        <v>-4.5020332252639642E-2</v>
      </c>
      <c r="N493" s="145"/>
      <c r="O493" s="131"/>
      <c r="P493" s="131"/>
      <c r="Q493" s="131"/>
      <c r="R493" s="131"/>
      <c r="S493" s="131"/>
      <c r="T493" s="131"/>
      <c r="U493" s="131"/>
      <c r="V493" s="131"/>
      <c r="W493" s="131"/>
    </row>
    <row r="494" spans="1:23" ht="18" customHeight="1" x14ac:dyDescent="0.35">
      <c r="A494" s="143" t="s">
        <v>121</v>
      </c>
      <c r="B494" s="143" t="s">
        <v>242</v>
      </c>
      <c r="C494" s="147">
        <v>1903</v>
      </c>
      <c r="D494" s="7">
        <v>-4.5665629999999999E-2</v>
      </c>
      <c r="E494" s="10">
        <v>1</v>
      </c>
      <c r="F494" s="144">
        <v>1</v>
      </c>
      <c r="G494" s="47">
        <f t="shared" si="43"/>
        <v>1903</v>
      </c>
      <c r="H494" s="47">
        <f t="shared" si="44"/>
        <v>1903</v>
      </c>
      <c r="I494" s="59">
        <v>-6.4291675190258815E-2</v>
      </c>
      <c r="J494" s="23">
        <f t="shared" si="45"/>
        <v>1.8626045190258816E-2</v>
      </c>
      <c r="K494" s="9">
        <v>2.4825882526396358E-3</v>
      </c>
      <c r="L494" s="63">
        <f t="shared" si="46"/>
        <v>-2.1003884170505156</v>
      </c>
      <c r="M494" s="63">
        <f t="shared" si="47"/>
        <v>-4.8148218252639638E-2</v>
      </c>
      <c r="N494" s="145"/>
      <c r="O494" s="131"/>
      <c r="P494" s="131"/>
      <c r="Q494" s="131"/>
      <c r="R494" s="131"/>
      <c r="S494" s="131"/>
      <c r="T494" s="131"/>
      <c r="U494" s="131"/>
      <c r="V494" s="131"/>
      <c r="W494" s="131"/>
    </row>
    <row r="495" spans="1:23" ht="18" customHeight="1" x14ac:dyDescent="0.35">
      <c r="A495" s="143" t="s">
        <v>121</v>
      </c>
      <c r="B495" s="143" t="s">
        <v>243</v>
      </c>
      <c r="C495" s="147">
        <v>14776</v>
      </c>
      <c r="D495" s="7">
        <v>-3.5997579000000002E-2</v>
      </c>
      <c r="E495" s="10">
        <v>1</v>
      </c>
      <c r="F495" s="144">
        <v>1</v>
      </c>
      <c r="G495" s="47">
        <f t="shared" si="43"/>
        <v>14776</v>
      </c>
      <c r="H495" s="47">
        <f t="shared" si="44"/>
        <v>14776</v>
      </c>
      <c r="I495" s="59">
        <v>-6.4291675190258815E-2</v>
      </c>
      <c r="J495" s="23">
        <f t="shared" si="45"/>
        <v>2.8294096190258813E-2</v>
      </c>
      <c r="K495" s="9">
        <v>2.4825882526396358E-3</v>
      </c>
      <c r="L495" s="63">
        <f t="shared" si="46"/>
        <v>-4.6775171901325594</v>
      </c>
      <c r="M495" s="63">
        <f t="shared" si="47"/>
        <v>-3.8480167252639641E-2</v>
      </c>
      <c r="N495" s="145"/>
      <c r="O495" s="131"/>
      <c r="P495" s="131"/>
      <c r="Q495" s="131"/>
      <c r="R495" s="131"/>
      <c r="S495" s="131"/>
      <c r="T495" s="131"/>
      <c r="U495" s="131"/>
      <c r="V495" s="131"/>
      <c r="W495" s="131"/>
    </row>
    <row r="496" spans="1:23" ht="18" customHeight="1" x14ac:dyDescent="0.35">
      <c r="A496" s="143" t="s">
        <v>121</v>
      </c>
      <c r="B496" s="143" t="s">
        <v>120</v>
      </c>
      <c r="C496" s="147">
        <v>7362</v>
      </c>
      <c r="D496" s="7">
        <v>-6.7304203000000007E-2</v>
      </c>
      <c r="E496" s="10">
        <v>1</v>
      </c>
      <c r="F496" s="144">
        <v>1</v>
      </c>
      <c r="G496" s="47">
        <f t="shared" si="43"/>
        <v>7362</v>
      </c>
      <c r="H496" s="47">
        <f t="shared" si="44"/>
        <v>7362</v>
      </c>
      <c r="I496" s="59">
        <v>-6.4291675190258815E-2</v>
      </c>
      <c r="J496" s="23">
        <f t="shared" si="45"/>
        <v>-3.0125278097411917E-3</v>
      </c>
      <c r="K496" s="9">
        <v>2.4825882526396358E-3</v>
      </c>
      <c r="L496" s="63">
        <f t="shared" si="46"/>
        <v>-5.9878530935424097</v>
      </c>
      <c r="M496" s="63">
        <f t="shared" si="47"/>
        <v>-6.9786791252639646E-2</v>
      </c>
      <c r="N496" s="145"/>
      <c r="O496" s="131"/>
      <c r="P496" s="131"/>
      <c r="Q496" s="131"/>
      <c r="R496" s="131"/>
      <c r="S496" s="131"/>
      <c r="T496" s="131"/>
      <c r="U496" s="131"/>
      <c r="V496" s="131"/>
      <c r="W496" s="131"/>
    </row>
    <row r="497" spans="1:23" ht="18" customHeight="1" x14ac:dyDescent="0.35">
      <c r="A497" s="143" t="s">
        <v>121</v>
      </c>
      <c r="B497" s="143" t="s">
        <v>244</v>
      </c>
      <c r="C497" s="147">
        <v>8660</v>
      </c>
      <c r="D497" s="7">
        <v>-8.3391293000000005E-2</v>
      </c>
      <c r="E497" s="10">
        <v>1</v>
      </c>
      <c r="F497" s="144">
        <v>1</v>
      </c>
      <c r="G497" s="47">
        <f t="shared" si="43"/>
        <v>8660</v>
      </c>
      <c r="H497" s="47">
        <f t="shared" si="44"/>
        <v>8660</v>
      </c>
      <c r="I497" s="59">
        <v>-6.4291675190258815E-2</v>
      </c>
      <c r="J497" s="23">
        <f t="shared" si="45"/>
        <v>-1.909961780974119E-2</v>
      </c>
      <c r="K497" s="9">
        <v>2.4825882526396358E-3</v>
      </c>
      <c r="L497" s="63">
        <f t="shared" si="46"/>
        <v>-7.9913479056326073</v>
      </c>
      <c r="M497" s="63">
        <f t="shared" si="47"/>
        <v>-8.5873881252639644E-2</v>
      </c>
      <c r="N497" s="145"/>
      <c r="O497" s="131"/>
      <c r="P497" s="131"/>
      <c r="Q497" s="131"/>
      <c r="R497" s="131"/>
      <c r="S497" s="131"/>
      <c r="T497" s="131"/>
      <c r="U497" s="131"/>
      <c r="V497" s="131"/>
      <c r="W497" s="131"/>
    </row>
    <row r="498" spans="1:23" ht="18" customHeight="1" x14ac:dyDescent="0.35">
      <c r="A498" s="143" t="s">
        <v>121</v>
      </c>
      <c r="B498" s="143" t="s">
        <v>245</v>
      </c>
      <c r="C498" s="147">
        <v>8771</v>
      </c>
      <c r="D498" s="7">
        <v>-2.7108375000000001E-2</v>
      </c>
      <c r="E498" s="10">
        <v>1</v>
      </c>
      <c r="F498" s="144">
        <v>1</v>
      </c>
      <c r="G498" s="47">
        <f t="shared" si="43"/>
        <v>8771</v>
      </c>
      <c r="H498" s="47">
        <f t="shared" si="44"/>
        <v>8771</v>
      </c>
      <c r="I498" s="59">
        <v>-6.4291675190258815E-2</v>
      </c>
      <c r="J498" s="23">
        <f t="shared" si="45"/>
        <v>3.7183300190258811E-2</v>
      </c>
      <c r="K498" s="9">
        <v>2.4825882526396358E-3</v>
      </c>
      <c r="L498" s="63">
        <f t="shared" si="46"/>
        <v>-2.7713007427284859</v>
      </c>
      <c r="M498" s="63">
        <f t="shared" si="47"/>
        <v>-2.9590963252639636E-2</v>
      </c>
      <c r="N498" s="145"/>
      <c r="O498" s="131"/>
      <c r="P498" s="131"/>
      <c r="Q498" s="131"/>
      <c r="R498" s="131"/>
      <c r="S498" s="131"/>
      <c r="T498" s="131"/>
      <c r="U498" s="131"/>
      <c r="V498" s="131"/>
      <c r="W498" s="131"/>
    </row>
    <row r="499" spans="1:23" ht="18" customHeight="1" x14ac:dyDescent="0.35">
      <c r="A499" s="143" t="s">
        <v>121</v>
      </c>
      <c r="B499" s="143" t="s">
        <v>246</v>
      </c>
      <c r="C499" s="147">
        <v>40024</v>
      </c>
      <c r="D499" s="7">
        <v>-1.8439227999999998E-2</v>
      </c>
      <c r="E499" s="10">
        <v>1</v>
      </c>
      <c r="F499" s="144">
        <v>1</v>
      </c>
      <c r="G499" s="47">
        <f t="shared" si="43"/>
        <v>40024</v>
      </c>
      <c r="H499" s="47">
        <f t="shared" si="44"/>
        <v>40024</v>
      </c>
      <c r="I499" s="59">
        <v>-6.4291675190258815E-2</v>
      </c>
      <c r="J499" s="23">
        <f t="shared" si="45"/>
        <v>4.5852447190258813E-2</v>
      </c>
      <c r="K499" s="9">
        <v>2.4825882526396358E-3</v>
      </c>
      <c r="L499" s="63">
        <f t="shared" si="46"/>
        <v>-4.1856183712632067</v>
      </c>
      <c r="M499" s="63">
        <f t="shared" si="47"/>
        <v>-2.0921816252639634E-2</v>
      </c>
      <c r="N499" s="145"/>
      <c r="O499" s="131"/>
      <c r="P499" s="131"/>
      <c r="Q499" s="131"/>
      <c r="R499" s="131"/>
      <c r="S499" s="131"/>
      <c r="T499" s="131"/>
      <c r="U499" s="131"/>
      <c r="V499" s="131"/>
      <c r="W499" s="131"/>
    </row>
    <row r="500" spans="1:23" ht="18" customHeight="1" x14ac:dyDescent="0.35">
      <c r="A500" s="143" t="s">
        <v>121</v>
      </c>
      <c r="B500" s="143" t="s">
        <v>247</v>
      </c>
      <c r="C500" s="147">
        <v>30286</v>
      </c>
      <c r="D500" s="7">
        <v>-4.4724589999999998E-3</v>
      </c>
      <c r="E500" s="10">
        <v>1</v>
      </c>
      <c r="F500" s="144">
        <v>1</v>
      </c>
      <c r="G500" s="47">
        <f t="shared" si="43"/>
        <v>30286</v>
      </c>
      <c r="H500" s="47">
        <f t="shared" si="44"/>
        <v>30286</v>
      </c>
      <c r="I500" s="59">
        <v>-6.4291675190258815E-2</v>
      </c>
      <c r="J500" s="23">
        <f t="shared" si="45"/>
        <v>5.9819216190258817E-2</v>
      </c>
      <c r="K500" s="9">
        <v>2.4825882526396358E-3</v>
      </c>
      <c r="L500" s="63">
        <f t="shared" si="46"/>
        <v>-1.2103780631387158</v>
      </c>
      <c r="M500" s="63">
        <f t="shared" si="47"/>
        <v>-6.9550472526396356E-3</v>
      </c>
      <c r="N500" s="145"/>
      <c r="O500" s="131"/>
      <c r="P500" s="131"/>
      <c r="Q500" s="131"/>
      <c r="R500" s="131"/>
      <c r="S500" s="131"/>
      <c r="T500" s="131"/>
      <c r="U500" s="131"/>
      <c r="V500" s="131"/>
      <c r="W500" s="131"/>
    </row>
    <row r="501" spans="1:23" ht="18" customHeight="1" x14ac:dyDescent="0.35">
      <c r="A501" s="143" t="s">
        <v>121</v>
      </c>
      <c r="B501" s="143" t="s">
        <v>248</v>
      </c>
      <c r="C501" s="147">
        <v>20433</v>
      </c>
      <c r="D501" s="7">
        <v>-3.6191322999999997E-2</v>
      </c>
      <c r="E501" s="10">
        <v>1</v>
      </c>
      <c r="F501" s="144">
        <v>1</v>
      </c>
      <c r="G501" s="47">
        <f t="shared" si="43"/>
        <v>20433</v>
      </c>
      <c r="H501" s="47">
        <f t="shared" si="44"/>
        <v>20433</v>
      </c>
      <c r="I501" s="59">
        <v>-6.4291675190258815E-2</v>
      </c>
      <c r="J501" s="23">
        <f t="shared" si="45"/>
        <v>2.8100352190258818E-2</v>
      </c>
      <c r="K501" s="9">
        <v>2.4825882526396358E-3</v>
      </c>
      <c r="L501" s="63">
        <f t="shared" si="46"/>
        <v>-5.5282053102931874</v>
      </c>
      <c r="M501" s="63">
        <f t="shared" si="47"/>
        <v>-3.8673911252639637E-2</v>
      </c>
      <c r="N501" s="145"/>
      <c r="O501" s="131"/>
      <c r="P501" s="131"/>
      <c r="Q501" s="131"/>
      <c r="R501" s="131"/>
      <c r="S501" s="131"/>
      <c r="T501" s="131"/>
      <c r="U501" s="131"/>
      <c r="V501" s="131"/>
      <c r="W501" s="131"/>
    </row>
    <row r="502" spans="1:23" ht="18" customHeight="1" x14ac:dyDescent="0.35">
      <c r="A502" s="143" t="s">
        <v>121</v>
      </c>
      <c r="B502" s="143" t="s">
        <v>249</v>
      </c>
      <c r="C502" s="147">
        <v>13617</v>
      </c>
      <c r="D502" s="7">
        <v>-4.9403355000000003E-2</v>
      </c>
      <c r="E502" s="10">
        <v>1</v>
      </c>
      <c r="F502" s="144">
        <v>1</v>
      </c>
      <c r="G502" s="47">
        <f t="shared" si="43"/>
        <v>13617</v>
      </c>
      <c r="H502" s="47">
        <f t="shared" si="44"/>
        <v>13617</v>
      </c>
      <c r="I502" s="59">
        <v>-6.4291675190258815E-2</v>
      </c>
      <c r="J502" s="23">
        <f t="shared" si="45"/>
        <v>1.4888320190258812E-2</v>
      </c>
      <c r="K502" s="9">
        <v>2.4825882526396358E-3</v>
      </c>
      <c r="L502" s="63">
        <f t="shared" si="46"/>
        <v>-6.0546694069091984</v>
      </c>
      <c r="M502" s="63">
        <f t="shared" si="47"/>
        <v>-5.1885943252639635E-2</v>
      </c>
      <c r="N502" s="145"/>
      <c r="O502" s="131"/>
      <c r="P502" s="131"/>
      <c r="Q502" s="131"/>
      <c r="R502" s="131"/>
      <c r="S502" s="131"/>
      <c r="T502" s="131"/>
      <c r="U502" s="131"/>
      <c r="V502" s="131"/>
      <c r="W502" s="131"/>
    </row>
    <row r="503" spans="1:23" ht="18" customHeight="1" x14ac:dyDescent="0.35">
      <c r="A503" s="143" t="s">
        <v>121</v>
      </c>
      <c r="B503" s="143" t="s">
        <v>250</v>
      </c>
      <c r="C503" s="147">
        <v>5991</v>
      </c>
      <c r="D503" s="7">
        <v>-6.6664333000000006E-2</v>
      </c>
      <c r="E503" s="10">
        <v>1</v>
      </c>
      <c r="F503" s="144">
        <v>1</v>
      </c>
      <c r="G503" s="47">
        <f t="shared" si="43"/>
        <v>5991</v>
      </c>
      <c r="H503" s="47">
        <f t="shared" si="44"/>
        <v>5991</v>
      </c>
      <c r="I503" s="59">
        <v>-6.4291675190258815E-2</v>
      </c>
      <c r="J503" s="23">
        <f t="shared" si="45"/>
        <v>-2.372657809741191E-3</v>
      </c>
      <c r="K503" s="9">
        <v>2.4825882526396358E-3</v>
      </c>
      <c r="L503" s="63">
        <f t="shared" si="46"/>
        <v>-5.3520789084097053</v>
      </c>
      <c r="M503" s="63">
        <f t="shared" si="47"/>
        <v>-6.9146921252639645E-2</v>
      </c>
      <c r="N503" s="145"/>
      <c r="O503" s="131"/>
      <c r="P503" s="131"/>
      <c r="Q503" s="131"/>
      <c r="R503" s="131"/>
      <c r="S503" s="131"/>
      <c r="T503" s="131"/>
      <c r="U503" s="131"/>
      <c r="V503" s="131"/>
      <c r="W503" s="131"/>
    </row>
    <row r="504" spans="1:23" ht="18" customHeight="1" x14ac:dyDescent="0.35">
      <c r="A504" s="143" t="s">
        <v>121</v>
      </c>
      <c r="B504" s="143" t="s">
        <v>251</v>
      </c>
      <c r="C504" s="147">
        <v>55567</v>
      </c>
      <c r="D504" s="7">
        <v>-1.4955130000000001E-2</v>
      </c>
      <c r="E504" s="10">
        <v>1</v>
      </c>
      <c r="F504" s="144">
        <v>1</v>
      </c>
      <c r="G504" s="47">
        <f t="shared" si="43"/>
        <v>55567</v>
      </c>
      <c r="H504" s="47">
        <f t="shared" si="44"/>
        <v>55567</v>
      </c>
      <c r="I504" s="59">
        <v>-6.4291675190258815E-2</v>
      </c>
      <c r="J504" s="23">
        <f t="shared" si="45"/>
        <v>4.9336545190258818E-2</v>
      </c>
      <c r="K504" s="9">
        <v>2.4825882526396358E-3</v>
      </c>
      <c r="L504" s="63">
        <f t="shared" si="46"/>
        <v>-4.1105329277771299</v>
      </c>
      <c r="M504" s="63">
        <f t="shared" si="47"/>
        <v>-1.7437718252639636E-2</v>
      </c>
      <c r="N504" s="145"/>
      <c r="O504" s="131"/>
      <c r="P504" s="131"/>
      <c r="Q504" s="131"/>
      <c r="R504" s="131"/>
      <c r="S504" s="131"/>
      <c r="T504" s="131"/>
      <c r="U504" s="131"/>
      <c r="V504" s="131"/>
      <c r="W504" s="131"/>
    </row>
    <row r="505" spans="1:23" ht="18" customHeight="1" x14ac:dyDescent="0.35">
      <c r="A505" s="143" t="s">
        <v>121</v>
      </c>
      <c r="B505" s="143" t="s">
        <v>252</v>
      </c>
      <c r="C505" s="147">
        <v>7282</v>
      </c>
      <c r="D505" s="7">
        <v>-2.9952751E-2</v>
      </c>
      <c r="E505" s="10">
        <v>1</v>
      </c>
      <c r="F505" s="144">
        <v>1</v>
      </c>
      <c r="G505" s="47">
        <f t="shared" si="43"/>
        <v>7282</v>
      </c>
      <c r="H505" s="47">
        <f t="shared" si="44"/>
        <v>7282</v>
      </c>
      <c r="I505" s="59">
        <v>-6.4291675190258815E-2</v>
      </c>
      <c r="J505" s="23">
        <f t="shared" si="45"/>
        <v>3.4338924190258815E-2</v>
      </c>
      <c r="K505" s="9">
        <v>2.4825882526396358E-3</v>
      </c>
      <c r="L505" s="63">
        <f t="shared" si="46"/>
        <v>-2.7678578494176902</v>
      </c>
      <c r="M505" s="63">
        <f t="shared" si="47"/>
        <v>-3.2435339252639639E-2</v>
      </c>
      <c r="N505" s="145"/>
      <c r="O505" s="131"/>
      <c r="P505" s="131"/>
      <c r="Q505" s="131"/>
      <c r="R505" s="131"/>
      <c r="S505" s="131"/>
      <c r="T505" s="131"/>
      <c r="U505" s="131"/>
      <c r="V505" s="131"/>
      <c r="W505" s="131"/>
    </row>
    <row r="506" spans="1:23" ht="18" customHeight="1" x14ac:dyDescent="0.35">
      <c r="A506" s="143" t="s">
        <v>121</v>
      </c>
      <c r="B506" s="143" t="s">
        <v>253</v>
      </c>
      <c r="C506" s="147">
        <v>8903</v>
      </c>
      <c r="D506" s="7">
        <v>-7.2013722000000002E-2</v>
      </c>
      <c r="E506" s="10">
        <v>1</v>
      </c>
      <c r="F506" s="144">
        <v>1</v>
      </c>
      <c r="G506" s="47">
        <f t="shared" si="43"/>
        <v>8903</v>
      </c>
      <c r="H506" s="47">
        <f t="shared" si="44"/>
        <v>8903</v>
      </c>
      <c r="I506" s="59">
        <v>-6.4291675190258815E-2</v>
      </c>
      <c r="J506" s="23">
        <f t="shared" si="45"/>
        <v>-7.7220468097411871E-3</v>
      </c>
      <c r="K506" s="9">
        <v>2.4825882526396358E-3</v>
      </c>
      <c r="L506" s="63">
        <f t="shared" si="46"/>
        <v>-7.0291522424767487</v>
      </c>
      <c r="M506" s="63">
        <f t="shared" si="47"/>
        <v>-7.4496310252639641E-2</v>
      </c>
      <c r="N506" s="145"/>
      <c r="O506" s="131"/>
      <c r="P506" s="131"/>
      <c r="Q506" s="131"/>
      <c r="R506" s="131"/>
      <c r="S506" s="131"/>
      <c r="T506" s="131"/>
      <c r="U506" s="131"/>
      <c r="V506" s="131"/>
      <c r="W506" s="131"/>
    </row>
    <row r="507" spans="1:23" ht="18" customHeight="1" x14ac:dyDescent="0.35">
      <c r="A507" s="143" t="s">
        <v>121</v>
      </c>
      <c r="B507" s="143" t="s">
        <v>254</v>
      </c>
      <c r="C507" s="147">
        <v>25951</v>
      </c>
      <c r="D507" s="7">
        <v>-5.5513422999999999E-2</v>
      </c>
      <c r="E507" s="10">
        <v>1</v>
      </c>
      <c r="F507" s="144">
        <v>1</v>
      </c>
      <c r="G507" s="47">
        <f t="shared" si="43"/>
        <v>25951</v>
      </c>
      <c r="H507" s="47">
        <f t="shared" si="44"/>
        <v>25951</v>
      </c>
      <c r="I507" s="59">
        <v>-6.4291675190258815E-2</v>
      </c>
      <c r="J507" s="23">
        <f t="shared" si="45"/>
        <v>8.7782521902588159E-3</v>
      </c>
      <c r="K507" s="9">
        <v>2.4825882526396358E-3</v>
      </c>
      <c r="L507" s="63">
        <f t="shared" si="46"/>
        <v>-9.3427596042542103</v>
      </c>
      <c r="M507" s="63">
        <f t="shared" si="47"/>
        <v>-5.7996011252639632E-2</v>
      </c>
      <c r="N507" s="145"/>
      <c r="O507" s="131"/>
      <c r="P507" s="131"/>
      <c r="Q507" s="131"/>
      <c r="R507" s="131"/>
      <c r="S507" s="131"/>
      <c r="T507" s="131"/>
      <c r="U507" s="131"/>
      <c r="V507" s="131"/>
      <c r="W507" s="131"/>
    </row>
    <row r="508" spans="1:23" ht="18" customHeight="1" x14ac:dyDescent="0.35">
      <c r="A508" s="143" t="s">
        <v>121</v>
      </c>
      <c r="B508" s="143" t="s">
        <v>255</v>
      </c>
      <c r="C508" s="147">
        <v>24161</v>
      </c>
      <c r="D508" s="7">
        <v>-2.9761801000000001E-2</v>
      </c>
      <c r="E508" s="10">
        <v>1</v>
      </c>
      <c r="F508" s="144">
        <v>1</v>
      </c>
      <c r="G508" s="47">
        <f t="shared" si="43"/>
        <v>24161</v>
      </c>
      <c r="H508" s="47">
        <f t="shared" si="44"/>
        <v>24161</v>
      </c>
      <c r="I508" s="59">
        <v>-6.4291675190258815E-2</v>
      </c>
      <c r="J508" s="23">
        <f t="shared" si="45"/>
        <v>3.4529874190258811E-2</v>
      </c>
      <c r="K508" s="9">
        <v>2.4825882526396358E-3</v>
      </c>
      <c r="L508" s="63">
        <f t="shared" si="46"/>
        <v>-5.0120062970212054</v>
      </c>
      <c r="M508" s="63">
        <f t="shared" si="47"/>
        <v>-3.2244389252639637E-2</v>
      </c>
      <c r="N508" s="145"/>
      <c r="O508" s="131"/>
      <c r="P508" s="131"/>
      <c r="Q508" s="131"/>
      <c r="R508" s="131"/>
      <c r="S508" s="131"/>
      <c r="T508" s="131"/>
      <c r="U508" s="131"/>
      <c r="V508" s="131"/>
      <c r="W508" s="131"/>
    </row>
    <row r="509" spans="1:23" ht="18" customHeight="1" x14ac:dyDescent="0.35">
      <c r="A509" s="143" t="s">
        <v>121</v>
      </c>
      <c r="B509" s="143" t="s">
        <v>256</v>
      </c>
      <c r="C509" s="147">
        <v>52148</v>
      </c>
      <c r="D509" s="7">
        <v>-6.3336103000000005E-2</v>
      </c>
      <c r="E509" s="10">
        <v>1</v>
      </c>
      <c r="F509" s="144">
        <v>1</v>
      </c>
      <c r="G509" s="47">
        <f t="shared" si="43"/>
        <v>52148</v>
      </c>
      <c r="H509" s="47">
        <f t="shared" si="44"/>
        <v>52148</v>
      </c>
      <c r="I509" s="59">
        <v>-6.4291675190258815E-2</v>
      </c>
      <c r="J509" s="23">
        <f t="shared" si="45"/>
        <v>9.5557219025881046E-4</v>
      </c>
      <c r="K509" s="9">
        <v>2.4825882526396358E-3</v>
      </c>
      <c r="L509" s="63">
        <f t="shared" si="46"/>
        <v>-15.030314599649298</v>
      </c>
      <c r="M509" s="63">
        <f t="shared" si="47"/>
        <v>-6.5818691252639644E-2</v>
      </c>
      <c r="N509" s="145"/>
      <c r="O509" s="131"/>
      <c r="P509" s="131"/>
      <c r="Q509" s="131"/>
      <c r="R509" s="131"/>
      <c r="S509" s="131"/>
      <c r="T509" s="131"/>
      <c r="U509" s="131"/>
      <c r="V509" s="131"/>
      <c r="W509" s="131"/>
    </row>
    <row r="510" spans="1:23" ht="18" customHeight="1" x14ac:dyDescent="0.35">
      <c r="A510" s="143" t="s">
        <v>121</v>
      </c>
      <c r="B510" s="143" t="s">
        <v>257</v>
      </c>
      <c r="C510" s="147">
        <v>86246</v>
      </c>
      <c r="D510" s="7">
        <v>1.3928631E-2</v>
      </c>
      <c r="E510" s="10">
        <v>1</v>
      </c>
      <c r="F510" s="144">
        <v>1</v>
      </c>
      <c r="G510" s="47">
        <f t="shared" si="43"/>
        <v>86246</v>
      </c>
      <c r="H510" s="47">
        <f t="shared" si="44"/>
        <v>86246</v>
      </c>
      <c r="I510" s="59">
        <v>-6.4291675190258815E-2</v>
      </c>
      <c r="J510" s="23">
        <f t="shared" si="45"/>
        <v>7.8220306190258812E-2</v>
      </c>
      <c r="K510" s="9">
        <v>2.4825882526396358E-3</v>
      </c>
      <c r="L510" s="63">
        <f t="shared" si="46"/>
        <v>3.3614359817589525</v>
      </c>
      <c r="M510" s="63">
        <f t="shared" si="47"/>
        <v>1.1446042747360365E-2</v>
      </c>
      <c r="N510" s="145"/>
      <c r="O510" s="131"/>
      <c r="P510" s="131"/>
      <c r="Q510" s="131"/>
      <c r="R510" s="131"/>
      <c r="S510" s="131"/>
      <c r="T510" s="131"/>
      <c r="U510" s="131"/>
      <c r="V510" s="131"/>
      <c r="W510" s="131"/>
    </row>
    <row r="511" spans="1:23" ht="18" customHeight="1" x14ac:dyDescent="0.35">
      <c r="A511" s="143" t="s">
        <v>121</v>
      </c>
      <c r="B511" s="143" t="s">
        <v>258</v>
      </c>
      <c r="C511" s="147">
        <v>26421</v>
      </c>
      <c r="D511" s="7">
        <v>-2.7610279000000001E-2</v>
      </c>
      <c r="E511" s="10">
        <v>1</v>
      </c>
      <c r="F511" s="144">
        <v>1</v>
      </c>
      <c r="G511" s="47">
        <f t="shared" si="43"/>
        <v>26421</v>
      </c>
      <c r="H511" s="47">
        <f t="shared" si="44"/>
        <v>26421</v>
      </c>
      <c r="I511" s="59">
        <v>-6.4291675190258815E-2</v>
      </c>
      <c r="J511" s="23">
        <f t="shared" si="45"/>
        <v>3.6681396190258814E-2</v>
      </c>
      <c r="K511" s="9">
        <v>2.4825882526396358E-3</v>
      </c>
      <c r="L511" s="63">
        <f t="shared" si="46"/>
        <v>-4.8914564910927041</v>
      </c>
      <c r="M511" s="63">
        <f t="shared" si="47"/>
        <v>-3.0092867252639637E-2</v>
      </c>
      <c r="N511" s="145"/>
      <c r="O511" s="131"/>
      <c r="P511" s="131"/>
      <c r="Q511" s="131"/>
      <c r="R511" s="131"/>
      <c r="S511" s="131"/>
      <c r="T511" s="131"/>
      <c r="U511" s="131"/>
      <c r="V511" s="131"/>
      <c r="W511" s="131"/>
    </row>
    <row r="512" spans="1:23" ht="18" customHeight="1" x14ac:dyDescent="0.35">
      <c r="A512" s="143" t="s">
        <v>121</v>
      </c>
      <c r="B512" s="143" t="s">
        <v>259</v>
      </c>
      <c r="C512" s="147">
        <v>5276</v>
      </c>
      <c r="D512" s="7">
        <v>-3.0918224000000001E-2</v>
      </c>
      <c r="E512" s="10">
        <v>1</v>
      </c>
      <c r="F512" s="144">
        <v>1</v>
      </c>
      <c r="G512" s="47">
        <f t="shared" si="43"/>
        <v>5276</v>
      </c>
      <c r="H512" s="47">
        <f t="shared" si="44"/>
        <v>5276</v>
      </c>
      <c r="I512" s="59">
        <v>-6.4291675190258815E-2</v>
      </c>
      <c r="J512" s="23">
        <f t="shared" si="45"/>
        <v>3.3373451190258814E-2</v>
      </c>
      <c r="K512" s="9">
        <v>2.4825882526396358E-3</v>
      </c>
      <c r="L512" s="63">
        <f t="shared" si="46"/>
        <v>-2.426104043770994</v>
      </c>
      <c r="M512" s="63">
        <f t="shared" si="47"/>
        <v>-3.3400812252639633E-2</v>
      </c>
      <c r="N512" s="145"/>
      <c r="O512" s="131"/>
      <c r="P512" s="131"/>
      <c r="Q512" s="131"/>
      <c r="R512" s="131"/>
      <c r="S512" s="131"/>
      <c r="T512" s="131"/>
      <c r="U512" s="131"/>
      <c r="V512" s="131"/>
      <c r="W512" s="131"/>
    </row>
    <row r="513" spans="1:23" ht="18" customHeight="1" x14ac:dyDescent="0.35">
      <c r="A513" s="143" t="s">
        <v>121</v>
      </c>
      <c r="B513" s="143" t="s">
        <v>101</v>
      </c>
      <c r="C513" s="147">
        <v>18216</v>
      </c>
      <c r="D513" s="7">
        <v>-1.8591509999999999E-2</v>
      </c>
      <c r="E513" s="10">
        <v>1</v>
      </c>
      <c r="F513" s="144">
        <v>1</v>
      </c>
      <c r="G513" s="47">
        <f t="shared" si="43"/>
        <v>18216</v>
      </c>
      <c r="H513" s="47">
        <f t="shared" si="44"/>
        <v>18216</v>
      </c>
      <c r="I513" s="59">
        <v>-6.4291675190258815E-2</v>
      </c>
      <c r="J513" s="23">
        <f t="shared" si="45"/>
        <v>4.5700165190258817E-2</v>
      </c>
      <c r="K513" s="9">
        <v>2.4825882526396358E-3</v>
      </c>
      <c r="L513" s="63">
        <f t="shared" si="46"/>
        <v>-2.8443007074184914</v>
      </c>
      <c r="M513" s="63">
        <f t="shared" si="47"/>
        <v>-2.1074098252639634E-2</v>
      </c>
      <c r="N513" s="145"/>
      <c r="O513" s="131"/>
      <c r="P513" s="131"/>
      <c r="Q513" s="131"/>
      <c r="R513" s="131"/>
      <c r="S513" s="131"/>
      <c r="T513" s="131"/>
      <c r="U513" s="131"/>
      <c r="V513" s="131"/>
      <c r="W513" s="131"/>
    </row>
    <row r="514" spans="1:23" ht="18" customHeight="1" x14ac:dyDescent="0.35">
      <c r="A514" s="143" t="s">
        <v>121</v>
      </c>
      <c r="B514" s="143" t="s">
        <v>260</v>
      </c>
      <c r="C514" s="147">
        <v>23133</v>
      </c>
      <c r="D514" s="7">
        <v>-6.1248644999999997E-2</v>
      </c>
      <c r="E514" s="10">
        <v>1</v>
      </c>
      <c r="F514" s="144">
        <v>1</v>
      </c>
      <c r="G514" s="47">
        <f t="shared" si="43"/>
        <v>23133</v>
      </c>
      <c r="H514" s="47">
        <f t="shared" si="44"/>
        <v>23133</v>
      </c>
      <c r="I514" s="59">
        <v>-6.4291675190258815E-2</v>
      </c>
      <c r="J514" s="23">
        <f t="shared" si="45"/>
        <v>3.0430301902588178E-3</v>
      </c>
      <c r="K514" s="9">
        <v>2.4825882526396358E-3</v>
      </c>
      <c r="L514" s="63">
        <f t="shared" si="46"/>
        <v>-9.6932251720455387</v>
      </c>
      <c r="M514" s="63">
        <f t="shared" si="47"/>
        <v>-6.373123325263963E-2</v>
      </c>
      <c r="N514" s="145"/>
      <c r="O514" s="131"/>
      <c r="P514" s="131"/>
      <c r="Q514" s="131"/>
      <c r="R514" s="131"/>
      <c r="S514" s="131"/>
      <c r="T514" s="131"/>
      <c r="U514" s="131"/>
      <c r="V514" s="131"/>
      <c r="W514" s="131"/>
    </row>
    <row r="515" spans="1:23" ht="18" customHeight="1" x14ac:dyDescent="0.35">
      <c r="A515" s="143" t="s">
        <v>121</v>
      </c>
      <c r="B515" s="143" t="s">
        <v>261</v>
      </c>
      <c r="C515" s="147">
        <v>2490</v>
      </c>
      <c r="D515" s="7">
        <v>-6.2018710000000003E-3</v>
      </c>
      <c r="E515" s="10">
        <v>1</v>
      </c>
      <c r="F515" s="144">
        <v>1</v>
      </c>
      <c r="G515" s="47">
        <f t="shared" si="43"/>
        <v>2490</v>
      </c>
      <c r="H515" s="47">
        <f t="shared" si="44"/>
        <v>2490</v>
      </c>
      <c r="I515" s="59">
        <v>-6.4291675190258815E-2</v>
      </c>
      <c r="J515" s="23">
        <f t="shared" si="45"/>
        <v>5.8089804190258817E-2</v>
      </c>
      <c r="K515" s="9">
        <v>2.4825882526396358E-3</v>
      </c>
      <c r="L515" s="63">
        <f t="shared" si="46"/>
        <v>-0.43335364651954639</v>
      </c>
      <c r="M515" s="63">
        <f t="shared" si="47"/>
        <v>-8.6844592526396369E-3</v>
      </c>
      <c r="N515" s="145"/>
      <c r="O515" s="131"/>
      <c r="P515" s="131"/>
      <c r="Q515" s="131"/>
      <c r="R515" s="131"/>
      <c r="S515" s="131"/>
      <c r="T515" s="131"/>
      <c r="U515" s="131"/>
      <c r="V515" s="131"/>
      <c r="W515" s="131"/>
    </row>
    <row r="516" spans="1:23" ht="18" customHeight="1" x14ac:dyDescent="0.35">
      <c r="A516" s="143" t="s">
        <v>121</v>
      </c>
      <c r="B516" s="143" t="s">
        <v>262</v>
      </c>
      <c r="C516" s="147">
        <v>4474</v>
      </c>
      <c r="D516" s="7">
        <v>-5.7324247000000002E-2</v>
      </c>
      <c r="E516" s="10">
        <v>1</v>
      </c>
      <c r="F516" s="144">
        <v>1</v>
      </c>
      <c r="G516" s="47">
        <f t="shared" si="43"/>
        <v>4474</v>
      </c>
      <c r="H516" s="47">
        <f t="shared" si="44"/>
        <v>4474</v>
      </c>
      <c r="I516" s="59">
        <v>-6.4291675190258815E-2</v>
      </c>
      <c r="J516" s="23">
        <f t="shared" si="45"/>
        <v>6.9674281902588134E-3</v>
      </c>
      <c r="K516" s="9">
        <v>2.4825882526396358E-3</v>
      </c>
      <c r="L516" s="63">
        <f t="shared" si="46"/>
        <v>-4.0003575649055874</v>
      </c>
      <c r="M516" s="63">
        <f t="shared" si="47"/>
        <v>-5.9806835252639634E-2</v>
      </c>
      <c r="N516" s="145"/>
      <c r="O516" s="131"/>
      <c r="P516" s="131"/>
      <c r="Q516" s="131"/>
      <c r="R516" s="131"/>
      <c r="S516" s="131"/>
      <c r="T516" s="131"/>
      <c r="U516" s="131"/>
      <c r="V516" s="131"/>
      <c r="W516" s="131"/>
    </row>
    <row r="517" spans="1:23" ht="18" customHeight="1" x14ac:dyDescent="0.35">
      <c r="A517" s="143" t="s">
        <v>121</v>
      </c>
      <c r="B517" s="143" t="s">
        <v>263</v>
      </c>
      <c r="C517" s="147">
        <v>25274</v>
      </c>
      <c r="D517" s="7">
        <v>-3.9539534000000001E-2</v>
      </c>
      <c r="E517" s="10">
        <v>1</v>
      </c>
      <c r="F517" s="144">
        <v>1</v>
      </c>
      <c r="G517" s="47">
        <f t="shared" si="43"/>
        <v>25274</v>
      </c>
      <c r="H517" s="47">
        <f t="shared" si="44"/>
        <v>25274</v>
      </c>
      <c r="I517" s="59">
        <v>-6.4291675190258815E-2</v>
      </c>
      <c r="J517" s="23">
        <f t="shared" si="45"/>
        <v>2.4752141190258814E-2</v>
      </c>
      <c r="K517" s="9">
        <v>2.4825882526396358E-3</v>
      </c>
      <c r="L517" s="63">
        <f t="shared" si="46"/>
        <v>-6.6805923588597675</v>
      </c>
      <c r="M517" s="63">
        <f t="shared" si="47"/>
        <v>-4.202212225263964E-2</v>
      </c>
      <c r="N517" s="145"/>
      <c r="O517" s="131"/>
      <c r="P517" s="131"/>
      <c r="Q517" s="131"/>
      <c r="R517" s="131"/>
      <c r="S517" s="131"/>
      <c r="T517" s="131"/>
      <c r="U517" s="131"/>
      <c r="V517" s="131"/>
      <c r="W517" s="131"/>
    </row>
    <row r="518" spans="1:23" ht="18" customHeight="1" x14ac:dyDescent="0.35">
      <c r="A518" s="143" t="s">
        <v>121</v>
      </c>
      <c r="B518" s="143" t="s">
        <v>264</v>
      </c>
      <c r="C518" s="147">
        <v>63703</v>
      </c>
      <c r="D518" s="7">
        <v>-4.2075150000000002E-3</v>
      </c>
      <c r="E518" s="10">
        <v>1</v>
      </c>
      <c r="F518" s="144">
        <v>1</v>
      </c>
      <c r="G518" s="47">
        <f t="shared" ref="G518:G581" si="48">$C518*E518</f>
        <v>63703</v>
      </c>
      <c r="H518" s="47">
        <f t="shared" ref="H518:H581" si="49">$C518*F518</f>
        <v>63703</v>
      </c>
      <c r="I518" s="59">
        <v>-6.4291675190258815E-2</v>
      </c>
      <c r="J518" s="23">
        <f t="shared" ref="J518:J581" si="50">D518-I518</f>
        <v>6.0084160190258813E-2</v>
      </c>
      <c r="K518" s="9">
        <v>2.4825882526396358E-3</v>
      </c>
      <c r="L518" s="63">
        <f t="shared" ref="L518:L581" si="51">-SQRT(C518)*(K518-D518)</f>
        <v>-1.6885454823510033</v>
      </c>
      <c r="M518" s="63">
        <f t="shared" ref="M518:M581" si="52">D518-K518</f>
        <v>-6.690103252639636E-3</v>
      </c>
      <c r="N518" s="145"/>
      <c r="O518" s="131"/>
      <c r="P518" s="131"/>
      <c r="Q518" s="131"/>
      <c r="R518" s="131"/>
      <c r="S518" s="131"/>
      <c r="T518" s="131"/>
      <c r="U518" s="131"/>
      <c r="V518" s="131"/>
      <c r="W518" s="131"/>
    </row>
    <row r="519" spans="1:23" ht="18" customHeight="1" x14ac:dyDescent="0.35">
      <c r="A519" s="143" t="s">
        <v>121</v>
      </c>
      <c r="B519" s="143" t="s">
        <v>265</v>
      </c>
      <c r="C519" s="147">
        <v>6402</v>
      </c>
      <c r="D519" s="7">
        <v>-4.7750580000000001E-2</v>
      </c>
      <c r="E519" s="10">
        <v>1</v>
      </c>
      <c r="F519" s="144">
        <v>1</v>
      </c>
      <c r="G519" s="47">
        <f t="shared" si="48"/>
        <v>6402</v>
      </c>
      <c r="H519" s="47">
        <f t="shared" si="49"/>
        <v>6402</v>
      </c>
      <c r="I519" s="59">
        <v>-6.4291675190258815E-2</v>
      </c>
      <c r="J519" s="23">
        <f t="shared" si="50"/>
        <v>1.6541095190258814E-2</v>
      </c>
      <c r="K519" s="9">
        <v>2.4825882526396358E-3</v>
      </c>
      <c r="L519" s="63">
        <f t="shared" si="51"/>
        <v>-4.0192813257661637</v>
      </c>
      <c r="M519" s="63">
        <f t="shared" si="52"/>
        <v>-5.023316825263964E-2</v>
      </c>
      <c r="N519" s="145"/>
      <c r="O519" s="131"/>
      <c r="P519" s="131"/>
      <c r="Q519" s="131"/>
      <c r="R519" s="131"/>
      <c r="S519" s="131"/>
      <c r="T519" s="131"/>
      <c r="U519" s="131"/>
      <c r="V519" s="131"/>
      <c r="W519" s="131"/>
    </row>
    <row r="520" spans="1:23" ht="18" customHeight="1" x14ac:dyDescent="0.35">
      <c r="A520" s="143" t="s">
        <v>121</v>
      </c>
      <c r="B520" s="143" t="s">
        <v>266</v>
      </c>
      <c r="C520" s="147">
        <v>10003</v>
      </c>
      <c r="D520" s="7">
        <v>-2.7681568E-2</v>
      </c>
      <c r="E520" s="10">
        <v>1</v>
      </c>
      <c r="F520" s="144">
        <v>1</v>
      </c>
      <c r="G520" s="47">
        <f t="shared" si="48"/>
        <v>10003</v>
      </c>
      <c r="H520" s="47">
        <f t="shared" si="49"/>
        <v>10003</v>
      </c>
      <c r="I520" s="59">
        <v>-6.4291675190258815E-2</v>
      </c>
      <c r="J520" s="23">
        <f t="shared" si="50"/>
        <v>3.6610107190258812E-2</v>
      </c>
      <c r="K520" s="9">
        <v>2.4825882526396358E-3</v>
      </c>
      <c r="L520" s="63">
        <f t="shared" si="51"/>
        <v>-3.0168680536781665</v>
      </c>
      <c r="M520" s="63">
        <f t="shared" si="52"/>
        <v>-3.0164156252639636E-2</v>
      </c>
      <c r="N520" s="145"/>
      <c r="O520" s="131"/>
      <c r="P520" s="131"/>
      <c r="Q520" s="131"/>
      <c r="R520" s="131"/>
      <c r="S520" s="131"/>
      <c r="T520" s="131"/>
      <c r="U520" s="131"/>
      <c r="V520" s="131"/>
      <c r="W520" s="131"/>
    </row>
    <row r="521" spans="1:23" ht="18" customHeight="1" x14ac:dyDescent="0.35">
      <c r="A521" s="143" t="s">
        <v>121</v>
      </c>
      <c r="B521" s="143" t="s">
        <v>267</v>
      </c>
      <c r="C521" s="147">
        <v>9386</v>
      </c>
      <c r="D521" s="7">
        <v>-5.6656500999999998E-2</v>
      </c>
      <c r="E521" s="10">
        <v>1</v>
      </c>
      <c r="F521" s="144">
        <v>1</v>
      </c>
      <c r="G521" s="47">
        <f t="shared" si="48"/>
        <v>9386</v>
      </c>
      <c r="H521" s="47">
        <f t="shared" si="49"/>
        <v>9386</v>
      </c>
      <c r="I521" s="59">
        <v>-6.4291675190258815E-2</v>
      </c>
      <c r="J521" s="23">
        <f t="shared" si="50"/>
        <v>7.6351741902588172E-3</v>
      </c>
      <c r="K521" s="9">
        <v>2.4825882526396358E-3</v>
      </c>
      <c r="L521" s="63">
        <f t="shared" si="51"/>
        <v>-5.7294760321909823</v>
      </c>
      <c r="M521" s="63">
        <f t="shared" si="52"/>
        <v>-5.9139089252639637E-2</v>
      </c>
      <c r="N521" s="145"/>
      <c r="O521" s="131"/>
      <c r="P521" s="131"/>
      <c r="Q521" s="131"/>
      <c r="R521" s="131"/>
      <c r="S521" s="131"/>
      <c r="T521" s="131"/>
      <c r="U521" s="131"/>
      <c r="V521" s="131"/>
      <c r="W521" s="131"/>
    </row>
    <row r="522" spans="1:23" ht="18" customHeight="1" x14ac:dyDescent="0.35">
      <c r="A522" s="143" t="s">
        <v>121</v>
      </c>
      <c r="B522" s="143" t="s">
        <v>268</v>
      </c>
      <c r="C522" s="147">
        <v>17547</v>
      </c>
      <c r="D522" s="7">
        <v>-4.5834822999999997E-2</v>
      </c>
      <c r="E522" s="10">
        <v>1</v>
      </c>
      <c r="F522" s="144">
        <v>1</v>
      </c>
      <c r="G522" s="47">
        <f t="shared" si="48"/>
        <v>17547</v>
      </c>
      <c r="H522" s="47">
        <f t="shared" si="49"/>
        <v>17547</v>
      </c>
      <c r="I522" s="59">
        <v>-6.4291675190258815E-2</v>
      </c>
      <c r="J522" s="23">
        <f t="shared" si="50"/>
        <v>1.8456852190258818E-2</v>
      </c>
      <c r="K522" s="9">
        <v>2.4825882526396358E-3</v>
      </c>
      <c r="L522" s="63">
        <f t="shared" si="51"/>
        <v>-6.4003702176170831</v>
      </c>
      <c r="M522" s="63">
        <f t="shared" si="52"/>
        <v>-4.8317411252639636E-2</v>
      </c>
      <c r="N522" s="145"/>
      <c r="O522" s="131"/>
      <c r="P522" s="131"/>
      <c r="Q522" s="131"/>
      <c r="R522" s="131"/>
      <c r="S522" s="131"/>
      <c r="T522" s="131"/>
      <c r="U522" s="131"/>
      <c r="V522" s="131"/>
      <c r="W522" s="131"/>
    </row>
    <row r="523" spans="1:23" ht="18" customHeight="1" x14ac:dyDescent="0.35">
      <c r="A523" s="143" t="s">
        <v>743</v>
      </c>
      <c r="B523" s="143" t="s">
        <v>743</v>
      </c>
      <c r="C523" s="147">
        <v>151313</v>
      </c>
      <c r="D523" s="7">
        <v>-8.7791941999999998E-2</v>
      </c>
      <c r="E523" s="10">
        <v>1</v>
      </c>
      <c r="F523" s="144">
        <v>0</v>
      </c>
      <c r="G523" s="47">
        <f t="shared" si="48"/>
        <v>151313</v>
      </c>
      <c r="H523" s="47">
        <f t="shared" si="49"/>
        <v>0</v>
      </c>
      <c r="I523" s="59">
        <v>-8.9788414520267451E-2</v>
      </c>
      <c r="J523" s="23">
        <f t="shared" si="50"/>
        <v>1.9964725202674533E-3</v>
      </c>
      <c r="K523" s="9">
        <v>-1.7165993179862959E-2</v>
      </c>
      <c r="L523" s="63">
        <f t="shared" si="51"/>
        <v>-27.472767850598313</v>
      </c>
      <c r="M523" s="63">
        <f t="shared" si="52"/>
        <v>-7.0625948820137036E-2</v>
      </c>
      <c r="N523" s="145"/>
      <c r="O523" s="131"/>
      <c r="P523" s="131"/>
      <c r="Q523" s="131"/>
      <c r="R523" s="131"/>
      <c r="S523" s="131"/>
      <c r="T523" s="131"/>
      <c r="U523" s="131"/>
      <c r="V523" s="131"/>
      <c r="W523" s="131"/>
    </row>
    <row r="524" spans="1:23" ht="18" customHeight="1" x14ac:dyDescent="0.35">
      <c r="A524" s="143" t="s">
        <v>743</v>
      </c>
      <c r="B524" s="143" t="s">
        <v>744</v>
      </c>
      <c r="C524" s="147">
        <v>677531</v>
      </c>
      <c r="D524" s="7">
        <v>-7.1688623000000007E-2</v>
      </c>
      <c r="E524" s="10">
        <v>1</v>
      </c>
      <c r="F524" s="144">
        <v>0</v>
      </c>
      <c r="G524" s="47">
        <f t="shared" si="48"/>
        <v>677531</v>
      </c>
      <c r="H524" s="47">
        <f t="shared" si="49"/>
        <v>0</v>
      </c>
      <c r="I524" s="59">
        <v>-8.9788414520267451E-2</v>
      </c>
      <c r="J524" s="23">
        <f t="shared" si="50"/>
        <v>1.8099791520267444E-2</v>
      </c>
      <c r="K524" s="9">
        <v>-1.7165993179862959E-2</v>
      </c>
      <c r="L524" s="63">
        <f t="shared" si="51"/>
        <v>-44.878814955703682</v>
      </c>
      <c r="M524" s="63">
        <f t="shared" si="52"/>
        <v>-5.4522629820137045E-2</v>
      </c>
      <c r="N524" s="145"/>
      <c r="O524" s="131"/>
      <c r="P524" s="131"/>
      <c r="Q524" s="131"/>
      <c r="R524" s="131"/>
      <c r="S524" s="131"/>
      <c r="T524" s="131"/>
      <c r="U524" s="131"/>
      <c r="V524" s="131"/>
      <c r="W524" s="131"/>
    </row>
    <row r="525" spans="1:23" ht="18" customHeight="1" x14ac:dyDescent="0.35">
      <c r="A525" s="143" t="s">
        <v>743</v>
      </c>
      <c r="B525" s="143" t="s">
        <v>745</v>
      </c>
      <c r="C525" s="147">
        <v>59468</v>
      </c>
      <c r="D525" s="7">
        <v>-0.118797138</v>
      </c>
      <c r="E525" s="10">
        <v>1</v>
      </c>
      <c r="F525" s="144">
        <v>0</v>
      </c>
      <c r="G525" s="47">
        <f t="shared" si="48"/>
        <v>59468</v>
      </c>
      <c r="H525" s="47">
        <f t="shared" si="49"/>
        <v>0</v>
      </c>
      <c r="I525" s="59">
        <v>-8.9788414520267451E-2</v>
      </c>
      <c r="J525" s="23">
        <f t="shared" si="50"/>
        <v>-2.9008723479732546E-2</v>
      </c>
      <c r="K525" s="9">
        <v>-1.7165993179862959E-2</v>
      </c>
      <c r="L525" s="63">
        <f t="shared" si="51"/>
        <v>-24.783833573143113</v>
      </c>
      <c r="M525" s="63">
        <f t="shared" si="52"/>
        <v>-0.10163114482013703</v>
      </c>
      <c r="N525" s="145"/>
      <c r="O525" s="131"/>
      <c r="P525" s="131"/>
      <c r="Q525" s="131"/>
      <c r="R525" s="131"/>
      <c r="S525" s="131"/>
      <c r="T525" s="131"/>
      <c r="U525" s="131"/>
      <c r="V525" s="131"/>
      <c r="W525" s="131"/>
    </row>
    <row r="526" spans="1:23" ht="18" customHeight="1" x14ac:dyDescent="0.35">
      <c r="A526" s="143" t="s">
        <v>743</v>
      </c>
      <c r="B526" s="143" t="s">
        <v>746</v>
      </c>
      <c r="C526" s="147">
        <v>120312</v>
      </c>
      <c r="D526" s="7">
        <v>-9.9458705999999994E-2</v>
      </c>
      <c r="E526" s="10">
        <v>1</v>
      </c>
      <c r="F526" s="144">
        <v>0</v>
      </c>
      <c r="G526" s="47">
        <f t="shared" si="48"/>
        <v>120312</v>
      </c>
      <c r="H526" s="47">
        <f t="shared" si="49"/>
        <v>0</v>
      </c>
      <c r="I526" s="59">
        <v>-8.9788414520267451E-2</v>
      </c>
      <c r="J526" s="23">
        <f t="shared" si="50"/>
        <v>-9.6702914797325429E-3</v>
      </c>
      <c r="K526" s="9">
        <v>-1.7165993179862959E-2</v>
      </c>
      <c r="L526" s="63">
        <f t="shared" si="51"/>
        <v>-28.544067023773859</v>
      </c>
      <c r="M526" s="63">
        <f t="shared" si="52"/>
        <v>-8.2292712820137032E-2</v>
      </c>
      <c r="N526" s="145"/>
      <c r="O526" s="131"/>
      <c r="P526" s="131"/>
      <c r="Q526" s="131"/>
      <c r="R526" s="131"/>
      <c r="S526" s="131"/>
      <c r="T526" s="131"/>
      <c r="U526" s="131"/>
      <c r="V526" s="131"/>
      <c r="W526" s="131"/>
    </row>
    <row r="527" spans="1:23" ht="18" customHeight="1" x14ac:dyDescent="0.35">
      <c r="A527" s="143" t="s">
        <v>747</v>
      </c>
      <c r="B527" s="143" t="s">
        <v>748</v>
      </c>
      <c r="C527" s="147">
        <v>426802</v>
      </c>
      <c r="D527" s="7">
        <v>1.1369749E-2</v>
      </c>
      <c r="E527" s="10">
        <v>1</v>
      </c>
      <c r="F527" s="144">
        <v>0</v>
      </c>
      <c r="G527" s="47">
        <f t="shared" si="48"/>
        <v>426802</v>
      </c>
      <c r="H527" s="47">
        <f t="shared" si="49"/>
        <v>0</v>
      </c>
      <c r="I527" s="59">
        <v>-8.9788414520267451E-2</v>
      </c>
      <c r="J527" s="23">
        <f t="shared" si="50"/>
        <v>0.10115816352026745</v>
      </c>
      <c r="K527" s="9">
        <v>-1.7165993179862959E-2</v>
      </c>
      <c r="L527" s="63">
        <f t="shared" si="51"/>
        <v>18.642424608147351</v>
      </c>
      <c r="M527" s="63">
        <f t="shared" si="52"/>
        <v>2.8535742179862961E-2</v>
      </c>
      <c r="N527" s="145"/>
      <c r="O527" s="131"/>
      <c r="P527" s="131"/>
      <c r="Q527" s="131"/>
      <c r="R527" s="131"/>
      <c r="S527" s="131"/>
      <c r="T527" s="131"/>
      <c r="U527" s="131"/>
      <c r="V527" s="131"/>
      <c r="W527" s="131"/>
    </row>
    <row r="528" spans="1:23" ht="18" customHeight="1" x14ac:dyDescent="0.35">
      <c r="A528" s="143" t="s">
        <v>747</v>
      </c>
      <c r="B528" s="143" t="s">
        <v>45</v>
      </c>
      <c r="C528" s="147">
        <v>4777</v>
      </c>
      <c r="D528" s="7">
        <v>-9.0863846999999998E-2</v>
      </c>
      <c r="E528" s="10">
        <v>1</v>
      </c>
      <c r="F528" s="144">
        <v>0</v>
      </c>
      <c r="G528" s="47">
        <f t="shared" si="48"/>
        <v>4777</v>
      </c>
      <c r="H528" s="47">
        <f t="shared" si="49"/>
        <v>0</v>
      </c>
      <c r="I528" s="59">
        <v>-8.9788414520267451E-2</v>
      </c>
      <c r="J528" s="23">
        <f t="shared" si="50"/>
        <v>-1.0754324797325465E-3</v>
      </c>
      <c r="K528" s="9">
        <v>-1.7165993179862959E-2</v>
      </c>
      <c r="L528" s="63">
        <f t="shared" si="51"/>
        <v>-5.0936894254366951</v>
      </c>
      <c r="M528" s="63">
        <f t="shared" si="52"/>
        <v>-7.3697853820137035E-2</v>
      </c>
      <c r="N528" s="145"/>
      <c r="O528" s="131"/>
      <c r="P528" s="131"/>
      <c r="Q528" s="131"/>
      <c r="R528" s="131"/>
      <c r="S528" s="131"/>
      <c r="T528" s="131"/>
      <c r="U528" s="131"/>
      <c r="V528" s="131"/>
      <c r="W528" s="131"/>
    </row>
    <row r="529" spans="1:23" ht="18" customHeight="1" x14ac:dyDescent="0.35">
      <c r="A529" s="143" t="s">
        <v>747</v>
      </c>
      <c r="B529" s="143" t="s">
        <v>749</v>
      </c>
      <c r="C529" s="147">
        <v>72161</v>
      </c>
      <c r="D529" s="7">
        <v>-4.6936958000000001E-2</v>
      </c>
      <c r="E529" s="10">
        <v>1</v>
      </c>
      <c r="F529" s="144">
        <v>0</v>
      </c>
      <c r="G529" s="47">
        <f t="shared" si="48"/>
        <v>72161</v>
      </c>
      <c r="H529" s="47">
        <f t="shared" si="49"/>
        <v>0</v>
      </c>
      <c r="I529" s="59">
        <v>-8.9788414520267451E-2</v>
      </c>
      <c r="J529" s="23">
        <f t="shared" si="50"/>
        <v>4.285145652026745E-2</v>
      </c>
      <c r="K529" s="9">
        <v>-1.7165993179862959E-2</v>
      </c>
      <c r="L529" s="63">
        <f t="shared" si="51"/>
        <v>-7.9973146055991888</v>
      </c>
      <c r="M529" s="63">
        <f t="shared" si="52"/>
        <v>-2.9770964820137042E-2</v>
      </c>
      <c r="N529" s="145"/>
      <c r="O529" s="131"/>
      <c r="P529" s="131"/>
      <c r="Q529" s="131"/>
      <c r="R529" s="131"/>
      <c r="S529" s="131"/>
      <c r="T529" s="131"/>
      <c r="U529" s="131"/>
      <c r="V529" s="131"/>
      <c r="W529" s="131"/>
    </row>
    <row r="530" spans="1:23" ht="18" customHeight="1" x14ac:dyDescent="0.35">
      <c r="A530" s="143" t="s">
        <v>747</v>
      </c>
      <c r="B530" s="143" t="s">
        <v>520</v>
      </c>
      <c r="C530" s="147">
        <v>6143</v>
      </c>
      <c r="D530" s="7">
        <v>-6.7135707000000003E-2</v>
      </c>
      <c r="E530" s="10">
        <v>1</v>
      </c>
      <c r="F530" s="144">
        <v>0</v>
      </c>
      <c r="G530" s="47">
        <f t="shared" si="48"/>
        <v>6143</v>
      </c>
      <c r="H530" s="47">
        <f t="shared" si="49"/>
        <v>0</v>
      </c>
      <c r="I530" s="59">
        <v>-8.9788414520267451E-2</v>
      </c>
      <c r="J530" s="23">
        <f t="shared" si="50"/>
        <v>2.2652707520267448E-2</v>
      </c>
      <c r="K530" s="9">
        <v>-1.7165993179862959E-2</v>
      </c>
      <c r="L530" s="63">
        <f t="shared" si="51"/>
        <v>-3.9164908827154781</v>
      </c>
      <c r="M530" s="63">
        <f t="shared" si="52"/>
        <v>-4.9969713820137041E-2</v>
      </c>
      <c r="N530" s="145"/>
      <c r="O530" s="131"/>
      <c r="P530" s="131"/>
      <c r="Q530" s="131"/>
      <c r="R530" s="131"/>
      <c r="S530" s="131"/>
      <c r="T530" s="131"/>
      <c r="U530" s="131"/>
      <c r="V530" s="131"/>
      <c r="W530" s="131"/>
    </row>
    <row r="531" spans="1:23" ht="18" customHeight="1" x14ac:dyDescent="0.35">
      <c r="A531" s="143" t="s">
        <v>747</v>
      </c>
      <c r="B531" s="143" t="s">
        <v>750</v>
      </c>
      <c r="C531" s="147">
        <v>8908</v>
      </c>
      <c r="D531" s="7">
        <v>-0.14591441999999999</v>
      </c>
      <c r="E531" s="10">
        <v>1</v>
      </c>
      <c r="F531" s="144">
        <v>0</v>
      </c>
      <c r="G531" s="47">
        <f t="shared" si="48"/>
        <v>8908</v>
      </c>
      <c r="H531" s="47">
        <f t="shared" si="49"/>
        <v>0</v>
      </c>
      <c r="I531" s="59">
        <v>-8.9788414520267451E-2</v>
      </c>
      <c r="J531" s="23">
        <f t="shared" si="50"/>
        <v>-5.6126005479732538E-2</v>
      </c>
      <c r="K531" s="9">
        <v>-1.7165993179862959E-2</v>
      </c>
      <c r="L531" s="63">
        <f t="shared" si="51"/>
        <v>-12.15155999023767</v>
      </c>
      <c r="M531" s="63">
        <f t="shared" si="52"/>
        <v>-0.12874842682013704</v>
      </c>
      <c r="N531" s="145"/>
      <c r="O531" s="131"/>
      <c r="P531" s="131"/>
      <c r="Q531" s="131"/>
      <c r="R531" s="131"/>
      <c r="S531" s="131"/>
      <c r="T531" s="131"/>
      <c r="U531" s="131"/>
      <c r="V531" s="131"/>
      <c r="W531" s="131"/>
    </row>
    <row r="532" spans="1:23" ht="18" customHeight="1" x14ac:dyDescent="0.35">
      <c r="A532" s="143" t="s">
        <v>747</v>
      </c>
      <c r="B532" s="143" t="s">
        <v>751</v>
      </c>
      <c r="C532" s="147">
        <v>36073</v>
      </c>
      <c r="D532" s="7">
        <v>-5.3272558999999997E-2</v>
      </c>
      <c r="E532" s="10">
        <v>1</v>
      </c>
      <c r="F532" s="144">
        <v>0</v>
      </c>
      <c r="G532" s="47">
        <f t="shared" si="48"/>
        <v>36073</v>
      </c>
      <c r="H532" s="47">
        <f t="shared" si="49"/>
        <v>0</v>
      </c>
      <c r="I532" s="59">
        <v>-8.9788414520267451E-2</v>
      </c>
      <c r="J532" s="23">
        <f t="shared" si="50"/>
        <v>3.6515855520267454E-2</v>
      </c>
      <c r="K532" s="9">
        <v>-1.7165993179862959E-2</v>
      </c>
      <c r="L532" s="63">
        <f t="shared" si="51"/>
        <v>-6.8576815594352736</v>
      </c>
      <c r="M532" s="63">
        <f t="shared" si="52"/>
        <v>-3.6106565820137035E-2</v>
      </c>
      <c r="N532" s="145"/>
      <c r="O532" s="131"/>
      <c r="P532" s="131"/>
      <c r="Q532" s="131"/>
      <c r="R532" s="131"/>
      <c r="S532" s="131"/>
      <c r="T532" s="131"/>
      <c r="U532" s="131"/>
      <c r="V532" s="131"/>
      <c r="W532" s="131"/>
    </row>
    <row r="533" spans="1:23" ht="18" customHeight="1" x14ac:dyDescent="0.35">
      <c r="A533" s="143" t="s">
        <v>747</v>
      </c>
      <c r="B533" s="143" t="s">
        <v>530</v>
      </c>
      <c r="C533" s="147">
        <v>23336</v>
      </c>
      <c r="D533" s="7">
        <v>1.9844682999999998E-2</v>
      </c>
      <c r="E533" s="10">
        <v>1</v>
      </c>
      <c r="F533" s="144">
        <v>0</v>
      </c>
      <c r="G533" s="47">
        <f t="shared" si="48"/>
        <v>23336</v>
      </c>
      <c r="H533" s="47">
        <f t="shared" si="49"/>
        <v>0</v>
      </c>
      <c r="I533" s="59">
        <v>-8.9788414520267451E-2</v>
      </c>
      <c r="J533" s="23">
        <f t="shared" si="50"/>
        <v>0.10963309752026745</v>
      </c>
      <c r="K533" s="9">
        <v>-1.7165993179862959E-2</v>
      </c>
      <c r="L533" s="63">
        <f t="shared" si="51"/>
        <v>5.653797216961288</v>
      </c>
      <c r="M533" s="63">
        <f t="shared" si="52"/>
        <v>3.7010676179862957E-2</v>
      </c>
      <c r="N533" s="145"/>
      <c r="O533" s="131"/>
      <c r="P533" s="131"/>
      <c r="Q533" s="131"/>
      <c r="R533" s="131"/>
      <c r="S533" s="131"/>
      <c r="T533" s="131"/>
      <c r="U533" s="131"/>
      <c r="V533" s="131"/>
      <c r="W533" s="131"/>
    </row>
    <row r="534" spans="1:23" ht="18" customHeight="1" x14ac:dyDescent="0.35">
      <c r="A534" s="143" t="s">
        <v>747</v>
      </c>
      <c r="B534" s="143" t="s">
        <v>752</v>
      </c>
      <c r="C534" s="147">
        <v>8382</v>
      </c>
      <c r="D534" s="7">
        <v>-7.9794487999999997E-2</v>
      </c>
      <c r="E534" s="10">
        <v>1</v>
      </c>
      <c r="F534" s="144">
        <v>0</v>
      </c>
      <c r="G534" s="47">
        <f t="shared" si="48"/>
        <v>8382</v>
      </c>
      <c r="H534" s="47">
        <f t="shared" si="49"/>
        <v>0</v>
      </c>
      <c r="I534" s="59">
        <v>-8.9788414520267451E-2</v>
      </c>
      <c r="J534" s="23">
        <f t="shared" si="50"/>
        <v>9.9939265202674543E-3</v>
      </c>
      <c r="K534" s="9">
        <v>-1.7165993179862959E-2</v>
      </c>
      <c r="L534" s="63">
        <f t="shared" si="51"/>
        <v>-5.7338430692093389</v>
      </c>
      <c r="M534" s="63">
        <f t="shared" si="52"/>
        <v>-6.2628494820137035E-2</v>
      </c>
      <c r="N534" s="145"/>
      <c r="O534" s="131"/>
      <c r="P534" s="131"/>
      <c r="Q534" s="131"/>
      <c r="R534" s="131"/>
      <c r="S534" s="131"/>
      <c r="T534" s="131"/>
      <c r="U534" s="131"/>
      <c r="V534" s="131"/>
      <c r="W534" s="131"/>
    </row>
    <row r="535" spans="1:23" ht="18" customHeight="1" x14ac:dyDescent="0.35">
      <c r="A535" s="143" t="s">
        <v>747</v>
      </c>
      <c r="B535" s="143" t="s">
        <v>753</v>
      </c>
      <c r="C535" s="147">
        <v>45664</v>
      </c>
      <c r="D535" s="7">
        <v>-0.101476658</v>
      </c>
      <c r="E535" s="10">
        <v>1</v>
      </c>
      <c r="F535" s="144">
        <v>0</v>
      </c>
      <c r="G535" s="47">
        <f t="shared" si="48"/>
        <v>45664</v>
      </c>
      <c r="H535" s="47">
        <f t="shared" si="49"/>
        <v>0</v>
      </c>
      <c r="I535" s="59">
        <v>-8.9788414520267451E-2</v>
      </c>
      <c r="J535" s="23">
        <f t="shared" si="50"/>
        <v>-1.1688243479732546E-2</v>
      </c>
      <c r="K535" s="9">
        <v>-1.7165993179862959E-2</v>
      </c>
      <c r="L535" s="63">
        <f t="shared" si="51"/>
        <v>-18.016461152929278</v>
      </c>
      <c r="M535" s="63">
        <f t="shared" si="52"/>
        <v>-8.4310664820137035E-2</v>
      </c>
      <c r="N535" s="145"/>
      <c r="O535" s="131"/>
      <c r="P535" s="131"/>
      <c r="Q535" s="131"/>
      <c r="R535" s="131"/>
      <c r="S535" s="131"/>
      <c r="T535" s="131"/>
      <c r="U535" s="131"/>
      <c r="V535" s="131"/>
      <c r="W535" s="131"/>
    </row>
    <row r="536" spans="1:23" ht="18" customHeight="1" x14ac:dyDescent="0.35">
      <c r="A536" s="143" t="s">
        <v>747</v>
      </c>
      <c r="B536" s="143" t="s">
        <v>754</v>
      </c>
      <c r="C536" s="147">
        <v>92810</v>
      </c>
      <c r="D536" s="7">
        <v>-6.3601819999999998E-3</v>
      </c>
      <c r="E536" s="10">
        <v>1</v>
      </c>
      <c r="F536" s="144">
        <v>0</v>
      </c>
      <c r="G536" s="47">
        <f t="shared" si="48"/>
        <v>92810</v>
      </c>
      <c r="H536" s="47">
        <f t="shared" si="49"/>
        <v>0</v>
      </c>
      <c r="I536" s="59">
        <v>-8.9788414520267451E-2</v>
      </c>
      <c r="J536" s="23">
        <f t="shared" si="50"/>
        <v>8.3428232520267445E-2</v>
      </c>
      <c r="K536" s="9">
        <v>-1.7165993179862959E-2</v>
      </c>
      <c r="L536" s="63">
        <f t="shared" si="51"/>
        <v>3.2919616011130435</v>
      </c>
      <c r="M536" s="63">
        <f t="shared" si="52"/>
        <v>1.080581117986296E-2</v>
      </c>
      <c r="N536" s="145"/>
      <c r="O536" s="131"/>
      <c r="P536" s="131"/>
      <c r="Q536" s="131"/>
      <c r="R536" s="131"/>
      <c r="S536" s="131"/>
      <c r="T536" s="131"/>
      <c r="U536" s="131"/>
      <c r="V536" s="131"/>
      <c r="W536" s="131"/>
    </row>
    <row r="537" spans="1:23" ht="18" customHeight="1" x14ac:dyDescent="0.35">
      <c r="A537" s="143" t="s">
        <v>747</v>
      </c>
      <c r="B537" s="143" t="s">
        <v>755</v>
      </c>
      <c r="C537" s="147">
        <v>10719</v>
      </c>
      <c r="D537" s="7">
        <v>-0.12714747400000001</v>
      </c>
      <c r="E537" s="10">
        <v>1</v>
      </c>
      <c r="F537" s="144">
        <v>0</v>
      </c>
      <c r="G537" s="47">
        <f t="shared" si="48"/>
        <v>10719</v>
      </c>
      <c r="H537" s="47">
        <f t="shared" si="49"/>
        <v>0</v>
      </c>
      <c r="I537" s="59">
        <v>-8.9788414520267451E-2</v>
      </c>
      <c r="J537" s="23">
        <f t="shared" si="50"/>
        <v>-3.7359059479732559E-2</v>
      </c>
      <c r="K537" s="9">
        <v>-1.7165993179862959E-2</v>
      </c>
      <c r="L537" s="63">
        <f t="shared" si="51"/>
        <v>-11.386669052739668</v>
      </c>
      <c r="M537" s="63">
        <f t="shared" si="52"/>
        <v>-0.10998148082013705</v>
      </c>
      <c r="N537" s="145"/>
      <c r="O537" s="131"/>
      <c r="P537" s="131"/>
      <c r="Q537" s="131"/>
      <c r="R537" s="131"/>
      <c r="S537" s="131"/>
      <c r="T537" s="131"/>
      <c r="U537" s="131"/>
      <c r="V537" s="131"/>
      <c r="W537" s="131"/>
    </row>
    <row r="538" spans="1:23" ht="18" customHeight="1" x14ac:dyDescent="0.35">
      <c r="A538" s="143" t="s">
        <v>747</v>
      </c>
      <c r="B538" s="143" t="s">
        <v>5</v>
      </c>
      <c r="C538" s="147">
        <v>2764</v>
      </c>
      <c r="D538" s="7">
        <v>-9.6189249000000004E-2</v>
      </c>
      <c r="E538" s="10">
        <v>1</v>
      </c>
      <c r="F538" s="144">
        <v>0</v>
      </c>
      <c r="G538" s="47">
        <f t="shared" si="48"/>
        <v>2764</v>
      </c>
      <c r="H538" s="47">
        <f t="shared" si="49"/>
        <v>0</v>
      </c>
      <c r="I538" s="59">
        <v>-8.9788414520267451E-2</v>
      </c>
      <c r="J538" s="23">
        <f t="shared" si="50"/>
        <v>-6.4008344797325534E-3</v>
      </c>
      <c r="K538" s="9">
        <v>-1.7165993179862959E-2</v>
      </c>
      <c r="L538" s="63">
        <f t="shared" si="51"/>
        <v>-4.1545495051312811</v>
      </c>
      <c r="M538" s="63">
        <f t="shared" si="52"/>
        <v>-7.9023255820137042E-2</v>
      </c>
      <c r="N538" s="145"/>
      <c r="O538" s="131"/>
      <c r="P538" s="131"/>
      <c r="Q538" s="131"/>
      <c r="R538" s="131"/>
      <c r="S538" s="131"/>
      <c r="T538" s="131"/>
      <c r="U538" s="131"/>
      <c r="V538" s="131"/>
      <c r="W538" s="131"/>
    </row>
    <row r="539" spans="1:23" ht="18" customHeight="1" x14ac:dyDescent="0.35">
      <c r="A539" s="143" t="s">
        <v>747</v>
      </c>
      <c r="B539" s="143" t="s">
        <v>756</v>
      </c>
      <c r="C539" s="147">
        <v>1265</v>
      </c>
      <c r="D539" s="7">
        <v>-7.9926608999999996E-2</v>
      </c>
      <c r="E539" s="10">
        <v>1</v>
      </c>
      <c r="F539" s="144">
        <v>0</v>
      </c>
      <c r="G539" s="47">
        <f t="shared" si="48"/>
        <v>1265</v>
      </c>
      <c r="H539" s="47">
        <f t="shared" si="49"/>
        <v>0</v>
      </c>
      <c r="I539" s="59">
        <v>-8.9788414520267451E-2</v>
      </c>
      <c r="J539" s="23">
        <f t="shared" si="50"/>
        <v>9.8618055202674554E-3</v>
      </c>
      <c r="K539" s="9">
        <v>-1.7165993179862959E-2</v>
      </c>
      <c r="L539" s="63">
        <f t="shared" si="51"/>
        <v>-2.2321966862544587</v>
      </c>
      <c r="M539" s="63">
        <f t="shared" si="52"/>
        <v>-6.2760615820137033E-2</v>
      </c>
      <c r="N539" s="145"/>
      <c r="O539" s="131"/>
      <c r="P539" s="131"/>
      <c r="Q539" s="131"/>
      <c r="R539" s="131"/>
      <c r="S539" s="131"/>
      <c r="T539" s="131"/>
      <c r="U539" s="131"/>
      <c r="V539" s="131"/>
      <c r="W539" s="131"/>
    </row>
    <row r="540" spans="1:23" ht="18" customHeight="1" x14ac:dyDescent="0.35">
      <c r="A540" s="143" t="s">
        <v>747</v>
      </c>
      <c r="B540" s="143" t="s">
        <v>757</v>
      </c>
      <c r="C540" s="147">
        <v>150539</v>
      </c>
      <c r="D540" s="7">
        <v>-2.4996799E-2</v>
      </c>
      <c r="E540" s="10">
        <v>1</v>
      </c>
      <c r="F540" s="144">
        <v>0</v>
      </c>
      <c r="G540" s="47">
        <f t="shared" si="48"/>
        <v>150539</v>
      </c>
      <c r="H540" s="47">
        <f t="shared" si="49"/>
        <v>0</v>
      </c>
      <c r="I540" s="59">
        <v>-8.9788414520267451E-2</v>
      </c>
      <c r="J540" s="23">
        <f t="shared" si="50"/>
        <v>6.4791615520267451E-2</v>
      </c>
      <c r="K540" s="9">
        <v>-1.7165993179862959E-2</v>
      </c>
      <c r="L540" s="63">
        <f t="shared" si="51"/>
        <v>-3.0383022015711481</v>
      </c>
      <c r="M540" s="63">
        <f t="shared" si="52"/>
        <v>-7.8308058201370413E-3</v>
      </c>
      <c r="N540" s="145"/>
      <c r="O540" s="131"/>
      <c r="P540" s="131"/>
      <c r="Q540" s="131"/>
      <c r="R540" s="131"/>
      <c r="S540" s="131"/>
      <c r="T540" s="131"/>
      <c r="U540" s="131"/>
      <c r="V540" s="131"/>
      <c r="W540" s="131"/>
    </row>
    <row r="541" spans="1:23" ht="18" customHeight="1" x14ac:dyDescent="0.35">
      <c r="A541" s="143" t="s">
        <v>747</v>
      </c>
      <c r="B541" s="143" t="s">
        <v>758</v>
      </c>
      <c r="C541" s="147">
        <v>6546</v>
      </c>
      <c r="D541" s="7">
        <v>-4.3169902000000003E-2</v>
      </c>
      <c r="E541" s="10">
        <v>1</v>
      </c>
      <c r="F541" s="144">
        <v>0</v>
      </c>
      <c r="G541" s="47">
        <f t="shared" si="48"/>
        <v>6546</v>
      </c>
      <c r="H541" s="47">
        <f t="shared" si="49"/>
        <v>0</v>
      </c>
      <c r="I541" s="59">
        <v>-8.9788414520267451E-2</v>
      </c>
      <c r="J541" s="23">
        <f t="shared" si="50"/>
        <v>4.6618512520267448E-2</v>
      </c>
      <c r="K541" s="9">
        <v>-1.7165993179862959E-2</v>
      </c>
      <c r="L541" s="63">
        <f t="shared" si="51"/>
        <v>-2.1039074673377636</v>
      </c>
      <c r="M541" s="63">
        <f t="shared" si="52"/>
        <v>-2.6003908820137044E-2</v>
      </c>
      <c r="N541" s="145"/>
      <c r="O541" s="131"/>
      <c r="P541" s="131"/>
      <c r="Q541" s="131"/>
      <c r="R541" s="131"/>
      <c r="S541" s="131"/>
      <c r="T541" s="131"/>
      <c r="U541" s="131"/>
      <c r="V541" s="131"/>
      <c r="W541" s="131"/>
    </row>
    <row r="542" spans="1:23" ht="18" customHeight="1" x14ac:dyDescent="0.35">
      <c r="A542" s="143" t="s">
        <v>747</v>
      </c>
      <c r="B542" s="143" t="s">
        <v>759</v>
      </c>
      <c r="C542" s="147">
        <v>17012</v>
      </c>
      <c r="D542" s="7">
        <v>-1.8096075999999999E-2</v>
      </c>
      <c r="E542" s="10">
        <v>1</v>
      </c>
      <c r="F542" s="144">
        <v>0</v>
      </c>
      <c r="G542" s="47">
        <f t="shared" si="48"/>
        <v>17012</v>
      </c>
      <c r="H542" s="47">
        <f t="shared" si="49"/>
        <v>0</v>
      </c>
      <c r="I542" s="59">
        <v>-8.9788414520267451E-2</v>
      </c>
      <c r="J542" s="23">
        <f t="shared" si="50"/>
        <v>7.1692338520267448E-2</v>
      </c>
      <c r="K542" s="9">
        <v>-1.7165993179862959E-2</v>
      </c>
      <c r="L542" s="63">
        <f t="shared" si="51"/>
        <v>-0.12131075606873019</v>
      </c>
      <c r="M542" s="63">
        <f t="shared" si="52"/>
        <v>-9.3008282013704036E-4</v>
      </c>
      <c r="N542" s="145"/>
      <c r="O542" s="131"/>
      <c r="P542" s="131"/>
      <c r="Q542" s="131"/>
      <c r="R542" s="131"/>
      <c r="S542" s="131"/>
      <c r="T542" s="131"/>
      <c r="U542" s="131"/>
      <c r="V542" s="131"/>
      <c r="W542" s="131"/>
    </row>
    <row r="543" spans="1:23" ht="18" customHeight="1" x14ac:dyDescent="0.35">
      <c r="A543" s="143" t="s">
        <v>747</v>
      </c>
      <c r="B543" s="143" t="s">
        <v>452</v>
      </c>
      <c r="C543" s="147">
        <v>674</v>
      </c>
      <c r="D543" s="7">
        <v>-3.9015504999999999E-2</v>
      </c>
      <c r="E543" s="10">
        <v>1</v>
      </c>
      <c r="F543" s="144">
        <v>0</v>
      </c>
      <c r="G543" s="47">
        <f t="shared" si="48"/>
        <v>674</v>
      </c>
      <c r="H543" s="47">
        <f t="shared" si="49"/>
        <v>0</v>
      </c>
      <c r="I543" s="59">
        <v>-8.9788414520267451E-2</v>
      </c>
      <c r="J543" s="23">
        <f t="shared" si="50"/>
        <v>5.0772909520267452E-2</v>
      </c>
      <c r="K543" s="9">
        <v>-1.7165993179862959E-2</v>
      </c>
      <c r="L543" s="63">
        <f t="shared" si="51"/>
        <v>-0.56724631899077127</v>
      </c>
      <c r="M543" s="63">
        <f t="shared" si="52"/>
        <v>-2.184951182013704E-2</v>
      </c>
      <c r="N543" s="145"/>
      <c r="O543" s="131"/>
      <c r="P543" s="131"/>
      <c r="Q543" s="131"/>
      <c r="R543" s="131"/>
      <c r="S543" s="131"/>
      <c r="T543" s="131"/>
      <c r="U543" s="131"/>
      <c r="V543" s="131"/>
      <c r="W543" s="131"/>
    </row>
    <row r="544" spans="1:23" ht="18" customHeight="1" x14ac:dyDescent="0.35">
      <c r="A544" s="143" t="s">
        <v>747</v>
      </c>
      <c r="B544" s="143" t="s">
        <v>760</v>
      </c>
      <c r="C544" s="147">
        <v>8110</v>
      </c>
      <c r="D544" s="7">
        <v>-0.117829955</v>
      </c>
      <c r="E544" s="10">
        <v>1</v>
      </c>
      <c r="F544" s="144">
        <v>0</v>
      </c>
      <c r="G544" s="47">
        <f t="shared" si="48"/>
        <v>8110</v>
      </c>
      <c r="H544" s="47">
        <f t="shared" si="49"/>
        <v>0</v>
      </c>
      <c r="I544" s="59">
        <v>-8.9788414520267451E-2</v>
      </c>
      <c r="J544" s="23">
        <f t="shared" si="50"/>
        <v>-2.8041540479732549E-2</v>
      </c>
      <c r="K544" s="9">
        <v>-1.7165993179862959E-2</v>
      </c>
      <c r="L544" s="63">
        <f t="shared" si="51"/>
        <v>-9.0653472811378784</v>
      </c>
      <c r="M544" s="63">
        <f t="shared" si="52"/>
        <v>-0.10066396182013704</v>
      </c>
      <c r="N544" s="145"/>
      <c r="O544" s="131"/>
      <c r="P544" s="131"/>
      <c r="Q544" s="131"/>
      <c r="R544" s="131"/>
      <c r="S544" s="131"/>
      <c r="T544" s="131"/>
      <c r="U544" s="131"/>
      <c r="V544" s="131"/>
      <c r="W544" s="131"/>
    </row>
    <row r="545" spans="1:23" ht="18" customHeight="1" x14ac:dyDescent="0.35">
      <c r="A545" s="143" t="s">
        <v>747</v>
      </c>
      <c r="B545" s="143" t="s">
        <v>59</v>
      </c>
      <c r="C545" s="147">
        <v>4997</v>
      </c>
      <c r="D545" s="7">
        <v>-4.1078893999999998E-2</v>
      </c>
      <c r="E545" s="10">
        <v>1</v>
      </c>
      <c r="F545" s="144">
        <v>0</v>
      </c>
      <c r="G545" s="47">
        <f t="shared" si="48"/>
        <v>4997</v>
      </c>
      <c r="H545" s="47">
        <f t="shared" si="49"/>
        <v>0</v>
      </c>
      <c r="I545" s="59">
        <v>-8.9788414520267451E-2</v>
      </c>
      <c r="J545" s="23">
        <f t="shared" si="50"/>
        <v>4.8709520520267453E-2</v>
      </c>
      <c r="K545" s="9">
        <v>-1.7165993179862959E-2</v>
      </c>
      <c r="L545" s="63">
        <f t="shared" si="51"/>
        <v>-1.6903900874329725</v>
      </c>
      <c r="M545" s="63">
        <f t="shared" si="52"/>
        <v>-2.3912900820137039E-2</v>
      </c>
      <c r="N545" s="145"/>
      <c r="O545" s="131"/>
      <c r="P545" s="131"/>
      <c r="Q545" s="131"/>
      <c r="R545" s="131"/>
      <c r="S545" s="131"/>
      <c r="T545" s="131"/>
      <c r="U545" s="131"/>
      <c r="V545" s="131"/>
      <c r="W545" s="131"/>
    </row>
    <row r="546" spans="1:23" ht="18" customHeight="1" x14ac:dyDescent="0.35">
      <c r="A546" s="143" t="s">
        <v>747</v>
      </c>
      <c r="B546" s="143" t="s">
        <v>637</v>
      </c>
      <c r="C546" s="147">
        <v>18103</v>
      </c>
      <c r="D546" s="7">
        <v>-4.9691000999999999E-2</v>
      </c>
      <c r="E546" s="10">
        <v>1</v>
      </c>
      <c r="F546" s="144">
        <v>0</v>
      </c>
      <c r="G546" s="47">
        <f t="shared" si="48"/>
        <v>18103</v>
      </c>
      <c r="H546" s="47">
        <f t="shared" si="49"/>
        <v>0</v>
      </c>
      <c r="I546" s="59">
        <v>-8.9788414520267451E-2</v>
      </c>
      <c r="J546" s="23">
        <f t="shared" si="50"/>
        <v>4.0097413520267453E-2</v>
      </c>
      <c r="K546" s="9">
        <v>-1.7165993179862959E-2</v>
      </c>
      <c r="L546" s="63">
        <f t="shared" si="51"/>
        <v>-4.3761548930962961</v>
      </c>
      <c r="M546" s="63">
        <f t="shared" si="52"/>
        <v>-3.2525007820137036E-2</v>
      </c>
      <c r="N546" s="145"/>
      <c r="O546" s="131"/>
      <c r="P546" s="131"/>
      <c r="Q546" s="131"/>
      <c r="R546" s="131"/>
      <c r="S546" s="131"/>
      <c r="T546" s="131"/>
      <c r="U546" s="131"/>
      <c r="V546" s="131"/>
      <c r="W546" s="131"/>
    </row>
    <row r="547" spans="1:23" ht="18" customHeight="1" x14ac:dyDescent="0.35">
      <c r="A547" s="143" t="s">
        <v>747</v>
      </c>
      <c r="B547" s="143" t="s">
        <v>177</v>
      </c>
      <c r="C547" s="147">
        <v>11348</v>
      </c>
      <c r="D547" s="7">
        <v>-2.2767622000000001E-2</v>
      </c>
      <c r="E547" s="10">
        <v>1</v>
      </c>
      <c r="F547" s="144">
        <v>0</v>
      </c>
      <c r="G547" s="47">
        <f t="shared" si="48"/>
        <v>11348</v>
      </c>
      <c r="H547" s="47">
        <f t="shared" si="49"/>
        <v>0</v>
      </c>
      <c r="I547" s="59">
        <v>-8.9788414520267451E-2</v>
      </c>
      <c r="J547" s="23">
        <f t="shared" si="50"/>
        <v>6.702079252026745E-2</v>
      </c>
      <c r="K547" s="9">
        <v>-1.7165993179862959E-2</v>
      </c>
      <c r="L547" s="63">
        <f t="shared" si="51"/>
        <v>-0.59672466786376299</v>
      </c>
      <c r="M547" s="63">
        <f t="shared" si="52"/>
        <v>-5.6016288201370425E-3</v>
      </c>
      <c r="N547" s="145"/>
      <c r="O547" s="131"/>
      <c r="P547" s="131"/>
      <c r="Q547" s="131"/>
      <c r="R547" s="131"/>
      <c r="S547" s="131"/>
      <c r="T547" s="131"/>
      <c r="U547" s="131"/>
      <c r="V547" s="131"/>
      <c r="W547" s="131"/>
    </row>
    <row r="548" spans="1:23" ht="18" customHeight="1" x14ac:dyDescent="0.35">
      <c r="A548" s="143" t="s">
        <v>747</v>
      </c>
      <c r="B548" s="143" t="s">
        <v>66</v>
      </c>
      <c r="C548" s="147">
        <v>12311</v>
      </c>
      <c r="D548" s="7">
        <v>-3.2275955000000002E-2</v>
      </c>
      <c r="E548" s="10">
        <v>1</v>
      </c>
      <c r="F548" s="144">
        <v>0</v>
      </c>
      <c r="G548" s="47">
        <f t="shared" si="48"/>
        <v>12311</v>
      </c>
      <c r="H548" s="47">
        <f t="shared" si="49"/>
        <v>0</v>
      </c>
      <c r="I548" s="59">
        <v>-8.9788414520267451E-2</v>
      </c>
      <c r="J548" s="23">
        <f t="shared" si="50"/>
        <v>5.7512459520267449E-2</v>
      </c>
      <c r="K548" s="9">
        <v>-1.7165993179862959E-2</v>
      </c>
      <c r="L548" s="63">
        <f t="shared" si="51"/>
        <v>-1.6765249949648993</v>
      </c>
      <c r="M548" s="63">
        <f t="shared" si="52"/>
        <v>-1.5109961820137043E-2</v>
      </c>
      <c r="N548" s="145"/>
      <c r="O548" s="131"/>
      <c r="P548" s="131"/>
      <c r="Q548" s="131"/>
      <c r="R548" s="131"/>
      <c r="S548" s="131"/>
      <c r="T548" s="131"/>
      <c r="U548" s="131"/>
      <c r="V548" s="131"/>
      <c r="W548" s="131"/>
    </row>
    <row r="549" spans="1:23" ht="18" customHeight="1" x14ac:dyDescent="0.35">
      <c r="A549" s="143" t="s">
        <v>747</v>
      </c>
      <c r="B549" s="143" t="s">
        <v>761</v>
      </c>
      <c r="C549" s="147">
        <v>17505</v>
      </c>
      <c r="D549" s="7">
        <v>-9.4600570999999994E-2</v>
      </c>
      <c r="E549" s="10">
        <v>1</v>
      </c>
      <c r="F549" s="144">
        <v>0</v>
      </c>
      <c r="G549" s="47">
        <f t="shared" si="48"/>
        <v>17505</v>
      </c>
      <c r="H549" s="47">
        <f t="shared" si="49"/>
        <v>0</v>
      </c>
      <c r="I549" s="59">
        <v>-8.9788414520267451E-2</v>
      </c>
      <c r="J549" s="23">
        <f t="shared" si="50"/>
        <v>-4.8121564797325433E-3</v>
      </c>
      <c r="K549" s="9">
        <v>-1.7165993179862959E-2</v>
      </c>
      <c r="L549" s="63">
        <f t="shared" si="51"/>
        <v>-10.24509506092603</v>
      </c>
      <c r="M549" s="63">
        <f t="shared" si="52"/>
        <v>-7.7434577820137032E-2</v>
      </c>
      <c r="N549" s="145"/>
      <c r="O549" s="131"/>
      <c r="P549" s="131"/>
      <c r="Q549" s="131"/>
      <c r="R549" s="131"/>
      <c r="S549" s="131"/>
      <c r="T549" s="131"/>
      <c r="U549" s="131"/>
      <c r="V549" s="131"/>
      <c r="W549" s="131"/>
    </row>
    <row r="550" spans="1:23" ht="18" customHeight="1" x14ac:dyDescent="0.35">
      <c r="A550" s="143" t="s">
        <v>747</v>
      </c>
      <c r="B550" s="143" t="s">
        <v>762</v>
      </c>
      <c r="C550" s="147">
        <v>11169</v>
      </c>
      <c r="D550" s="7">
        <v>-7.1061616999999994E-2</v>
      </c>
      <c r="E550" s="10">
        <v>1</v>
      </c>
      <c r="F550" s="144">
        <v>0</v>
      </c>
      <c r="G550" s="47">
        <f t="shared" si="48"/>
        <v>11169</v>
      </c>
      <c r="H550" s="47">
        <f t="shared" si="49"/>
        <v>0</v>
      </c>
      <c r="I550" s="59">
        <v>-8.9788414520267451E-2</v>
      </c>
      <c r="J550" s="23">
        <f t="shared" si="50"/>
        <v>1.8726797520267457E-2</v>
      </c>
      <c r="K550" s="9">
        <v>-1.7165993179862959E-2</v>
      </c>
      <c r="L550" s="63">
        <f t="shared" si="51"/>
        <v>-5.6958776061021075</v>
      </c>
      <c r="M550" s="63">
        <f t="shared" si="52"/>
        <v>-5.3895623820137031E-2</v>
      </c>
      <c r="N550" s="145"/>
      <c r="O550" s="131"/>
      <c r="P550" s="131"/>
      <c r="Q550" s="131"/>
      <c r="R550" s="131"/>
      <c r="S550" s="131"/>
      <c r="T550" s="131"/>
      <c r="U550" s="131"/>
      <c r="V550" s="131"/>
      <c r="W550" s="131"/>
    </row>
    <row r="551" spans="1:23" ht="18" customHeight="1" x14ac:dyDescent="0.35">
      <c r="A551" s="143" t="s">
        <v>747</v>
      </c>
      <c r="B551" s="143" t="s">
        <v>747</v>
      </c>
      <c r="C551" s="147">
        <v>17299</v>
      </c>
      <c r="D551" s="7">
        <v>-8.8635410999999997E-2</v>
      </c>
      <c r="E551" s="10">
        <v>1</v>
      </c>
      <c r="F551" s="144">
        <v>0</v>
      </c>
      <c r="G551" s="47">
        <f t="shared" si="48"/>
        <v>17299</v>
      </c>
      <c r="H551" s="47">
        <f t="shared" si="49"/>
        <v>0</v>
      </c>
      <c r="I551" s="59">
        <v>-8.9788414520267451E-2</v>
      </c>
      <c r="J551" s="23">
        <f t="shared" si="50"/>
        <v>1.1530035202674538E-3</v>
      </c>
      <c r="K551" s="9">
        <v>-1.7165993179862959E-2</v>
      </c>
      <c r="L551" s="63">
        <f t="shared" si="51"/>
        <v>-9.4000625555216235</v>
      </c>
      <c r="M551" s="63">
        <f t="shared" si="52"/>
        <v>-7.1469417820137035E-2</v>
      </c>
      <c r="N551" s="145"/>
      <c r="O551" s="131"/>
      <c r="P551" s="131"/>
      <c r="Q551" s="131"/>
      <c r="R551" s="131"/>
      <c r="S551" s="131"/>
      <c r="T551" s="131"/>
      <c r="U551" s="131"/>
      <c r="V551" s="131"/>
      <c r="W551" s="131"/>
    </row>
    <row r="552" spans="1:23" ht="18" customHeight="1" x14ac:dyDescent="0.35">
      <c r="A552" s="143" t="s">
        <v>747</v>
      </c>
      <c r="B552" s="143" t="s">
        <v>73</v>
      </c>
      <c r="C552" s="147">
        <v>23941</v>
      </c>
      <c r="D552" s="7">
        <v>-4.0470385999999997E-2</v>
      </c>
      <c r="E552" s="10">
        <v>1</v>
      </c>
      <c r="F552" s="144">
        <v>0</v>
      </c>
      <c r="G552" s="47">
        <f t="shared" si="48"/>
        <v>23941</v>
      </c>
      <c r="H552" s="47">
        <f t="shared" si="49"/>
        <v>0</v>
      </c>
      <c r="I552" s="59">
        <v>-8.9788414520267451E-2</v>
      </c>
      <c r="J552" s="23">
        <f t="shared" si="50"/>
        <v>4.9318028520267454E-2</v>
      </c>
      <c r="K552" s="9">
        <v>-1.7165993179862959E-2</v>
      </c>
      <c r="L552" s="63">
        <f t="shared" si="51"/>
        <v>-3.6058606191043929</v>
      </c>
      <c r="M552" s="63">
        <f t="shared" si="52"/>
        <v>-2.3304392820137038E-2</v>
      </c>
      <c r="N552" s="145"/>
      <c r="O552" s="131"/>
      <c r="P552" s="131"/>
      <c r="Q552" s="131"/>
      <c r="R552" s="131"/>
      <c r="S552" s="131"/>
      <c r="T552" s="131"/>
      <c r="U552" s="131"/>
      <c r="V552" s="131"/>
      <c r="W552" s="131"/>
    </row>
    <row r="553" spans="1:23" ht="18" customHeight="1" x14ac:dyDescent="0.35">
      <c r="A553" s="143" t="s">
        <v>747</v>
      </c>
      <c r="B553" s="143" t="s">
        <v>763</v>
      </c>
      <c r="C553" s="147">
        <v>14318</v>
      </c>
      <c r="D553" s="7">
        <v>-1.9924163000000002E-2</v>
      </c>
      <c r="E553" s="10">
        <v>1</v>
      </c>
      <c r="F553" s="144">
        <v>0</v>
      </c>
      <c r="G553" s="47">
        <f t="shared" si="48"/>
        <v>14318</v>
      </c>
      <c r="H553" s="47">
        <f t="shared" si="49"/>
        <v>0</v>
      </c>
      <c r="I553" s="59">
        <v>-8.9788414520267451E-2</v>
      </c>
      <c r="J553" s="23">
        <f t="shared" si="50"/>
        <v>6.9864251520267456E-2</v>
      </c>
      <c r="K553" s="9">
        <v>-1.7165993179862959E-2</v>
      </c>
      <c r="L553" s="63">
        <f t="shared" si="51"/>
        <v>-0.33003665831940943</v>
      </c>
      <c r="M553" s="63">
        <f t="shared" si="52"/>
        <v>-2.7581698201370429E-3</v>
      </c>
      <c r="N553" s="145"/>
      <c r="O553" s="131"/>
      <c r="P553" s="131"/>
      <c r="Q553" s="131"/>
      <c r="R553" s="131"/>
      <c r="S553" s="131"/>
      <c r="T553" s="131"/>
      <c r="U553" s="131"/>
      <c r="V553" s="131"/>
      <c r="W553" s="131"/>
    </row>
    <row r="554" spans="1:23" ht="18" customHeight="1" x14ac:dyDescent="0.35">
      <c r="A554" s="143" t="s">
        <v>747</v>
      </c>
      <c r="B554" s="143" t="s">
        <v>764</v>
      </c>
      <c r="C554" s="147">
        <v>147656</v>
      </c>
      <c r="D554" s="7">
        <v>-8.6607037999999997E-2</v>
      </c>
      <c r="E554" s="10">
        <v>1</v>
      </c>
      <c r="F554" s="144">
        <v>0</v>
      </c>
      <c r="G554" s="47">
        <f t="shared" si="48"/>
        <v>147656</v>
      </c>
      <c r="H554" s="47">
        <f t="shared" si="49"/>
        <v>0</v>
      </c>
      <c r="I554" s="59">
        <v>-8.9788414520267451E-2</v>
      </c>
      <c r="J554" s="23">
        <f t="shared" si="50"/>
        <v>3.1813765202674538E-3</v>
      </c>
      <c r="K554" s="9">
        <v>-1.7165993179862959E-2</v>
      </c>
      <c r="L554" s="63">
        <f t="shared" si="51"/>
        <v>-26.683438688644543</v>
      </c>
      <c r="M554" s="63">
        <f t="shared" si="52"/>
        <v>-6.9441044820137035E-2</v>
      </c>
      <c r="N554" s="145"/>
      <c r="O554" s="131"/>
      <c r="P554" s="131"/>
      <c r="Q554" s="131"/>
      <c r="R554" s="131"/>
      <c r="S554" s="131"/>
      <c r="T554" s="131"/>
      <c r="U554" s="131"/>
      <c r="V554" s="131"/>
      <c r="W554" s="131"/>
    </row>
    <row r="555" spans="1:23" ht="18" customHeight="1" x14ac:dyDescent="0.35">
      <c r="A555" s="143" t="s">
        <v>747</v>
      </c>
      <c r="B555" s="143" t="s">
        <v>765</v>
      </c>
      <c r="C555" s="147">
        <v>36891</v>
      </c>
      <c r="D555" s="7">
        <v>-1.5738931000000001E-2</v>
      </c>
      <c r="E555" s="10">
        <v>1</v>
      </c>
      <c r="F555" s="144">
        <v>0</v>
      </c>
      <c r="G555" s="47">
        <f t="shared" si="48"/>
        <v>36891</v>
      </c>
      <c r="H555" s="47">
        <f t="shared" si="49"/>
        <v>0</v>
      </c>
      <c r="I555" s="59">
        <v>-8.9788414520267451E-2</v>
      </c>
      <c r="J555" s="23">
        <f t="shared" si="50"/>
        <v>7.4049483520267453E-2</v>
      </c>
      <c r="K555" s="9">
        <v>-1.7165993179862959E-2</v>
      </c>
      <c r="L555" s="63">
        <f t="shared" si="51"/>
        <v>0.2740962604770753</v>
      </c>
      <c r="M555" s="63">
        <f t="shared" si="52"/>
        <v>1.4270621798629576E-3</v>
      </c>
      <c r="N555" s="145"/>
      <c r="O555" s="131"/>
      <c r="P555" s="131"/>
      <c r="Q555" s="131"/>
      <c r="R555" s="131"/>
      <c r="S555" s="131"/>
      <c r="T555" s="131"/>
      <c r="U555" s="131"/>
      <c r="V555" s="131"/>
      <c r="W555" s="131"/>
    </row>
    <row r="556" spans="1:23" ht="18" customHeight="1" x14ac:dyDescent="0.35">
      <c r="A556" s="143" t="s">
        <v>747</v>
      </c>
      <c r="B556" s="143" t="s">
        <v>766</v>
      </c>
      <c r="C556" s="147">
        <v>8623</v>
      </c>
      <c r="D556" s="7">
        <v>-4.2132938000000002E-2</v>
      </c>
      <c r="E556" s="10">
        <v>1</v>
      </c>
      <c r="F556" s="144">
        <v>0</v>
      </c>
      <c r="G556" s="47">
        <f t="shared" si="48"/>
        <v>8623</v>
      </c>
      <c r="H556" s="47">
        <f t="shared" si="49"/>
        <v>0</v>
      </c>
      <c r="I556" s="59">
        <v>-8.9788414520267451E-2</v>
      </c>
      <c r="J556" s="23">
        <f t="shared" si="50"/>
        <v>4.7655476520267449E-2</v>
      </c>
      <c r="K556" s="9">
        <v>-1.7165993179862959E-2</v>
      </c>
      <c r="L556" s="63">
        <f t="shared" si="51"/>
        <v>-2.3184332384347828</v>
      </c>
      <c r="M556" s="63">
        <f t="shared" si="52"/>
        <v>-2.4966944820137043E-2</v>
      </c>
      <c r="N556" s="145"/>
      <c r="O556" s="131"/>
      <c r="P556" s="131"/>
      <c r="Q556" s="131"/>
      <c r="R556" s="131"/>
      <c r="S556" s="131"/>
      <c r="T556" s="131"/>
      <c r="U556" s="131"/>
      <c r="V556" s="131"/>
      <c r="W556" s="131"/>
    </row>
    <row r="557" spans="1:23" ht="18" customHeight="1" x14ac:dyDescent="0.35">
      <c r="A557" s="143" t="s">
        <v>747</v>
      </c>
      <c r="B557" s="143" t="s">
        <v>468</v>
      </c>
      <c r="C557" s="147">
        <v>3592</v>
      </c>
      <c r="D557" s="7">
        <v>-8.3209775E-2</v>
      </c>
      <c r="E557" s="10">
        <v>1</v>
      </c>
      <c r="F557" s="144">
        <v>0</v>
      </c>
      <c r="G557" s="47">
        <f t="shared" si="48"/>
        <v>3592</v>
      </c>
      <c r="H557" s="47">
        <f t="shared" si="49"/>
        <v>0</v>
      </c>
      <c r="I557" s="59">
        <v>-8.9788414520267451E-2</v>
      </c>
      <c r="J557" s="23">
        <f t="shared" si="50"/>
        <v>6.5786395202674514E-3</v>
      </c>
      <c r="K557" s="9">
        <v>-1.7165993179862959E-2</v>
      </c>
      <c r="L557" s="63">
        <f t="shared" si="51"/>
        <v>-3.9582215416325881</v>
      </c>
      <c r="M557" s="63">
        <f t="shared" si="52"/>
        <v>-6.6043781820137037E-2</v>
      </c>
      <c r="N557" s="145"/>
      <c r="O557" s="131"/>
      <c r="P557" s="131"/>
      <c r="Q557" s="131"/>
      <c r="R557" s="131"/>
      <c r="S557" s="131"/>
      <c r="T557" s="131"/>
      <c r="U557" s="131"/>
      <c r="V557" s="131"/>
      <c r="W557" s="131"/>
    </row>
    <row r="558" spans="1:23" ht="18" customHeight="1" x14ac:dyDescent="0.35">
      <c r="A558" s="143" t="s">
        <v>747</v>
      </c>
      <c r="B558" s="143" t="s">
        <v>79</v>
      </c>
      <c r="C558" s="147">
        <v>3660</v>
      </c>
      <c r="D558" s="7">
        <v>-8.6834756999999999E-2</v>
      </c>
      <c r="E558" s="10">
        <v>1</v>
      </c>
      <c r="F558" s="144">
        <v>0</v>
      </c>
      <c r="G558" s="47">
        <f t="shared" si="48"/>
        <v>3660</v>
      </c>
      <c r="H558" s="47">
        <f t="shared" si="49"/>
        <v>0</v>
      </c>
      <c r="I558" s="59">
        <v>-8.9788414520267451E-2</v>
      </c>
      <c r="J558" s="23">
        <f t="shared" si="50"/>
        <v>2.9536575202674525E-3</v>
      </c>
      <c r="K558" s="9">
        <v>-1.7165993179862959E-2</v>
      </c>
      <c r="L558" s="63">
        <f t="shared" si="51"/>
        <v>-4.2148162649334182</v>
      </c>
      <c r="M558" s="63">
        <f t="shared" si="52"/>
        <v>-6.9668763820137036E-2</v>
      </c>
      <c r="N558" s="145"/>
      <c r="O558" s="131"/>
      <c r="P558" s="131"/>
      <c r="Q558" s="131"/>
      <c r="R558" s="131"/>
      <c r="S558" s="131"/>
      <c r="T558" s="131"/>
      <c r="U558" s="131"/>
      <c r="V558" s="131"/>
      <c r="W558" s="131"/>
    </row>
    <row r="559" spans="1:23" ht="18" customHeight="1" x14ac:dyDescent="0.35">
      <c r="A559" s="143" t="s">
        <v>747</v>
      </c>
      <c r="B559" s="143" t="s">
        <v>115</v>
      </c>
      <c r="C559" s="147">
        <v>28983</v>
      </c>
      <c r="D559" s="7">
        <v>3.6786503999999998E-2</v>
      </c>
      <c r="E559" s="10">
        <v>1</v>
      </c>
      <c r="F559" s="144">
        <v>0</v>
      </c>
      <c r="G559" s="47">
        <f t="shared" si="48"/>
        <v>28983</v>
      </c>
      <c r="H559" s="47">
        <f t="shared" si="49"/>
        <v>0</v>
      </c>
      <c r="I559" s="59">
        <v>-8.9788414520267451E-2</v>
      </c>
      <c r="J559" s="23">
        <f t="shared" si="50"/>
        <v>0.12657491852026745</v>
      </c>
      <c r="K559" s="9">
        <v>-1.7165993179862959E-2</v>
      </c>
      <c r="L559" s="63">
        <f t="shared" si="51"/>
        <v>9.1850858342841555</v>
      </c>
      <c r="M559" s="63">
        <f t="shared" si="52"/>
        <v>5.395249717986296E-2</v>
      </c>
      <c r="N559" s="145"/>
      <c r="O559" s="131"/>
      <c r="P559" s="131"/>
      <c r="Q559" s="131"/>
      <c r="R559" s="131"/>
      <c r="S559" s="131"/>
      <c r="T559" s="131"/>
      <c r="U559" s="131"/>
      <c r="V559" s="131"/>
      <c r="W559" s="131"/>
    </row>
    <row r="560" spans="1:23" ht="18" customHeight="1" x14ac:dyDescent="0.35">
      <c r="A560" s="143" t="s">
        <v>747</v>
      </c>
      <c r="B560" s="143" t="s">
        <v>767</v>
      </c>
      <c r="C560" s="147">
        <v>14532</v>
      </c>
      <c r="D560" s="7">
        <v>-4.4331324999999998E-2</v>
      </c>
      <c r="E560" s="10">
        <v>1</v>
      </c>
      <c r="F560" s="144">
        <v>0</v>
      </c>
      <c r="G560" s="47">
        <f t="shared" si="48"/>
        <v>14532</v>
      </c>
      <c r="H560" s="47">
        <f t="shared" si="49"/>
        <v>0</v>
      </c>
      <c r="I560" s="59">
        <v>-8.9788414520267451E-2</v>
      </c>
      <c r="J560" s="23">
        <f t="shared" si="50"/>
        <v>4.5457089520267453E-2</v>
      </c>
      <c r="K560" s="9">
        <v>-1.7165993179862959E-2</v>
      </c>
      <c r="L560" s="63">
        <f t="shared" si="51"/>
        <v>-3.2747466673188499</v>
      </c>
      <c r="M560" s="63">
        <f t="shared" si="52"/>
        <v>-2.7165331820137039E-2</v>
      </c>
      <c r="N560" s="145"/>
      <c r="O560" s="131"/>
      <c r="P560" s="131"/>
      <c r="Q560" s="131"/>
      <c r="R560" s="131"/>
      <c r="S560" s="131"/>
      <c r="T560" s="131"/>
      <c r="U560" s="131"/>
      <c r="V560" s="131"/>
      <c r="W560" s="131"/>
    </row>
    <row r="561" spans="1:23" ht="18" customHeight="1" x14ac:dyDescent="0.35">
      <c r="A561" s="143" t="s">
        <v>747</v>
      </c>
      <c r="B561" s="143" t="s">
        <v>768</v>
      </c>
      <c r="C561" s="147">
        <v>37904</v>
      </c>
      <c r="D561" s="7">
        <v>-8.0134311E-2</v>
      </c>
      <c r="E561" s="10">
        <v>1</v>
      </c>
      <c r="F561" s="144">
        <v>0</v>
      </c>
      <c r="G561" s="47">
        <f t="shared" si="48"/>
        <v>37904</v>
      </c>
      <c r="H561" s="47">
        <f t="shared" si="49"/>
        <v>0</v>
      </c>
      <c r="I561" s="59">
        <v>-8.9788414520267451E-2</v>
      </c>
      <c r="J561" s="23">
        <f t="shared" si="50"/>
        <v>9.6541035202674513E-3</v>
      </c>
      <c r="K561" s="9">
        <v>-1.7165993179862959E-2</v>
      </c>
      <c r="L561" s="63">
        <f t="shared" si="51"/>
        <v>-12.259270084185376</v>
      </c>
      <c r="M561" s="63">
        <f t="shared" si="52"/>
        <v>-6.2968317820137037E-2</v>
      </c>
      <c r="N561" s="145"/>
      <c r="O561" s="131"/>
      <c r="P561" s="131"/>
      <c r="Q561" s="131"/>
      <c r="R561" s="131"/>
      <c r="S561" s="131"/>
      <c r="T561" s="131"/>
      <c r="U561" s="131"/>
      <c r="V561" s="131"/>
      <c r="W561" s="131"/>
    </row>
    <row r="562" spans="1:23" ht="18" customHeight="1" x14ac:dyDescent="0.35">
      <c r="A562" s="143" t="s">
        <v>747</v>
      </c>
      <c r="B562" s="143" t="s">
        <v>469</v>
      </c>
      <c r="C562" s="147">
        <v>4502</v>
      </c>
      <c r="D562" s="7">
        <v>-7.7117775E-2</v>
      </c>
      <c r="E562" s="10">
        <v>1</v>
      </c>
      <c r="F562" s="144">
        <v>0</v>
      </c>
      <c r="G562" s="47">
        <f t="shared" si="48"/>
        <v>4502</v>
      </c>
      <c r="H562" s="47">
        <f t="shared" si="49"/>
        <v>0</v>
      </c>
      <c r="I562" s="59">
        <v>-8.9788414520267451E-2</v>
      </c>
      <c r="J562" s="23">
        <f t="shared" si="50"/>
        <v>1.2670639520267452E-2</v>
      </c>
      <c r="K562" s="9">
        <v>-1.7165993179862959E-2</v>
      </c>
      <c r="L562" s="63">
        <f t="shared" si="51"/>
        <v>-4.0225813947798166</v>
      </c>
      <c r="M562" s="63">
        <f t="shared" si="52"/>
        <v>-5.9951781820137037E-2</v>
      </c>
      <c r="N562" s="145"/>
      <c r="O562" s="131"/>
      <c r="P562" s="131"/>
      <c r="Q562" s="131"/>
      <c r="R562" s="131"/>
      <c r="S562" s="131"/>
      <c r="T562" s="131"/>
      <c r="U562" s="131"/>
      <c r="V562" s="131"/>
      <c r="W562" s="131"/>
    </row>
    <row r="563" spans="1:23" ht="18" customHeight="1" x14ac:dyDescent="0.35">
      <c r="A563" s="143" t="s">
        <v>747</v>
      </c>
      <c r="B563" s="143" t="s">
        <v>769</v>
      </c>
      <c r="C563" s="147">
        <v>8603</v>
      </c>
      <c r="D563" s="7">
        <v>-6.1851445999999997E-2</v>
      </c>
      <c r="E563" s="10">
        <v>1</v>
      </c>
      <c r="F563" s="144">
        <v>0</v>
      </c>
      <c r="G563" s="47">
        <f t="shared" si="48"/>
        <v>8603</v>
      </c>
      <c r="H563" s="47">
        <f t="shared" si="49"/>
        <v>0</v>
      </c>
      <c r="I563" s="59">
        <v>-8.9788414520267451E-2</v>
      </c>
      <c r="J563" s="23">
        <f t="shared" si="50"/>
        <v>2.7936968520267454E-2</v>
      </c>
      <c r="K563" s="9">
        <v>-1.7165993179862959E-2</v>
      </c>
      <c r="L563" s="63">
        <f t="shared" si="51"/>
        <v>-4.1446811379467041</v>
      </c>
      <c r="M563" s="63">
        <f t="shared" si="52"/>
        <v>-4.4685452820137042E-2</v>
      </c>
      <c r="N563" s="145"/>
      <c r="O563" s="131"/>
      <c r="P563" s="131"/>
      <c r="Q563" s="131"/>
      <c r="R563" s="131"/>
      <c r="S563" s="131"/>
      <c r="T563" s="131"/>
      <c r="U563" s="131"/>
      <c r="V563" s="131"/>
      <c r="W563" s="131"/>
    </row>
    <row r="564" spans="1:23" ht="18" customHeight="1" x14ac:dyDescent="0.35">
      <c r="A564" s="143" t="s">
        <v>747</v>
      </c>
      <c r="B564" s="143" t="s">
        <v>770</v>
      </c>
      <c r="C564" s="147">
        <v>19426</v>
      </c>
      <c r="D564" s="7">
        <v>-9.1352723999999996E-2</v>
      </c>
      <c r="E564" s="10">
        <v>1</v>
      </c>
      <c r="F564" s="144">
        <v>0</v>
      </c>
      <c r="G564" s="47">
        <f t="shared" si="48"/>
        <v>19426</v>
      </c>
      <c r="H564" s="47">
        <f t="shared" si="49"/>
        <v>0</v>
      </c>
      <c r="I564" s="59">
        <v>-8.9788414520267451E-2</v>
      </c>
      <c r="J564" s="23">
        <f t="shared" si="50"/>
        <v>-1.5643094797325452E-3</v>
      </c>
      <c r="K564" s="9">
        <v>-1.7165993179862959E-2</v>
      </c>
      <c r="L564" s="63">
        <f t="shared" si="51"/>
        <v>-10.339937786297167</v>
      </c>
      <c r="M564" s="63">
        <f t="shared" si="52"/>
        <v>-7.4186730820137034E-2</v>
      </c>
      <c r="N564" s="145"/>
      <c r="O564" s="131"/>
      <c r="P564" s="131"/>
      <c r="Q564" s="131"/>
      <c r="R564" s="131"/>
      <c r="S564" s="131"/>
      <c r="T564" s="131"/>
      <c r="U564" s="131"/>
      <c r="V564" s="131"/>
      <c r="W564" s="131"/>
    </row>
    <row r="565" spans="1:23" ht="18" customHeight="1" x14ac:dyDescent="0.35">
      <c r="A565" s="143" t="s">
        <v>747</v>
      </c>
      <c r="B565" s="143" t="s">
        <v>771</v>
      </c>
      <c r="C565" s="147">
        <v>5762</v>
      </c>
      <c r="D565" s="7">
        <v>-7.9120538000000004E-2</v>
      </c>
      <c r="E565" s="10">
        <v>1</v>
      </c>
      <c r="F565" s="144">
        <v>0</v>
      </c>
      <c r="G565" s="47">
        <f t="shared" si="48"/>
        <v>5762</v>
      </c>
      <c r="H565" s="47">
        <f t="shared" si="49"/>
        <v>0</v>
      </c>
      <c r="I565" s="59">
        <v>-8.9788414520267451E-2</v>
      </c>
      <c r="J565" s="23">
        <f t="shared" si="50"/>
        <v>1.0667876520267447E-2</v>
      </c>
      <c r="K565" s="9">
        <v>-1.7165993179862959E-2</v>
      </c>
      <c r="L565" s="63">
        <f t="shared" si="51"/>
        <v>-4.7028356046901179</v>
      </c>
      <c r="M565" s="63">
        <f t="shared" si="52"/>
        <v>-6.1954544820137042E-2</v>
      </c>
      <c r="N565" s="145"/>
      <c r="O565" s="131"/>
      <c r="P565" s="131"/>
      <c r="Q565" s="131"/>
      <c r="R565" s="131"/>
      <c r="S565" s="131"/>
      <c r="T565" s="131"/>
      <c r="U565" s="131"/>
      <c r="V565" s="131"/>
      <c r="W565" s="131"/>
    </row>
    <row r="566" spans="1:23" ht="18" customHeight="1" x14ac:dyDescent="0.35">
      <c r="A566" s="143" t="s">
        <v>747</v>
      </c>
      <c r="B566" s="143" t="s">
        <v>772</v>
      </c>
      <c r="C566" s="147">
        <v>11383</v>
      </c>
      <c r="D566" s="7">
        <v>-0.17402863800000001</v>
      </c>
      <c r="E566" s="10">
        <v>1</v>
      </c>
      <c r="F566" s="144">
        <v>0</v>
      </c>
      <c r="G566" s="47">
        <f t="shared" si="48"/>
        <v>11383</v>
      </c>
      <c r="H566" s="47">
        <f t="shared" si="49"/>
        <v>0</v>
      </c>
      <c r="I566" s="59">
        <v>-8.9788414520267451E-2</v>
      </c>
      <c r="J566" s="23">
        <f t="shared" si="50"/>
        <v>-8.4240223479732562E-2</v>
      </c>
      <c r="K566" s="9">
        <v>-1.7165993179862959E-2</v>
      </c>
      <c r="L566" s="63">
        <f t="shared" si="51"/>
        <v>-16.735854873798981</v>
      </c>
      <c r="M566" s="63">
        <f t="shared" si="52"/>
        <v>-0.15686264482013706</v>
      </c>
      <c r="N566" s="145"/>
      <c r="O566" s="131"/>
      <c r="P566" s="131"/>
      <c r="Q566" s="131"/>
      <c r="R566" s="131"/>
      <c r="S566" s="131"/>
      <c r="T566" s="131"/>
      <c r="U566" s="131"/>
      <c r="V566" s="131"/>
      <c r="W566" s="131"/>
    </row>
    <row r="567" spans="1:23" ht="18" customHeight="1" x14ac:dyDescent="0.35">
      <c r="A567" s="143" t="s">
        <v>747</v>
      </c>
      <c r="B567" s="143" t="s">
        <v>773</v>
      </c>
      <c r="C567" s="147">
        <v>10741</v>
      </c>
      <c r="D567" s="7">
        <v>3.2969300999999999E-2</v>
      </c>
      <c r="E567" s="10">
        <v>1</v>
      </c>
      <c r="F567" s="144">
        <v>0</v>
      </c>
      <c r="G567" s="47">
        <f t="shared" si="48"/>
        <v>10741</v>
      </c>
      <c r="H567" s="47">
        <f t="shared" si="49"/>
        <v>0</v>
      </c>
      <c r="I567" s="59">
        <v>-8.9788414520267451E-2</v>
      </c>
      <c r="J567" s="23">
        <f t="shared" si="50"/>
        <v>0.12275771552026746</v>
      </c>
      <c r="K567" s="9">
        <v>-1.7165993179862959E-2</v>
      </c>
      <c r="L567" s="63">
        <f t="shared" si="51"/>
        <v>5.1959615171195734</v>
      </c>
      <c r="M567" s="63">
        <f t="shared" si="52"/>
        <v>5.0135294179862955E-2</v>
      </c>
      <c r="N567" s="145"/>
      <c r="O567" s="131"/>
      <c r="P567" s="131"/>
      <c r="Q567" s="131"/>
      <c r="R567" s="131"/>
      <c r="S567" s="131"/>
      <c r="T567" s="131"/>
      <c r="U567" s="131"/>
      <c r="V567" s="131"/>
      <c r="W567" s="131"/>
    </row>
    <row r="568" spans="1:23" ht="18" customHeight="1" x14ac:dyDescent="0.35">
      <c r="A568" s="143" t="s">
        <v>747</v>
      </c>
      <c r="B568" s="143" t="s">
        <v>774</v>
      </c>
      <c r="C568" s="147">
        <v>62941</v>
      </c>
      <c r="D568" s="7">
        <v>-4.5631947999999999E-2</v>
      </c>
      <c r="E568" s="10">
        <v>1</v>
      </c>
      <c r="F568" s="144">
        <v>0</v>
      </c>
      <c r="G568" s="47">
        <f t="shared" si="48"/>
        <v>62941</v>
      </c>
      <c r="H568" s="47">
        <f t="shared" si="49"/>
        <v>0</v>
      </c>
      <c r="I568" s="59">
        <v>-8.9788414520267451E-2</v>
      </c>
      <c r="J568" s="23">
        <f t="shared" si="50"/>
        <v>4.4156466520267453E-2</v>
      </c>
      <c r="K568" s="9">
        <v>-1.7165993179862959E-2</v>
      </c>
      <c r="L568" s="63">
        <f t="shared" si="51"/>
        <v>-7.1415515440515964</v>
      </c>
      <c r="M568" s="63">
        <f t="shared" si="52"/>
        <v>-2.846595482013704E-2</v>
      </c>
      <c r="N568" s="145"/>
      <c r="O568" s="131"/>
      <c r="P568" s="131"/>
      <c r="Q568" s="131"/>
      <c r="R568" s="131"/>
      <c r="S568" s="131"/>
      <c r="T568" s="131"/>
      <c r="U568" s="131"/>
      <c r="V568" s="131"/>
      <c r="W568" s="131"/>
    </row>
    <row r="569" spans="1:23" ht="18" customHeight="1" x14ac:dyDescent="0.35">
      <c r="A569" s="143" t="s">
        <v>747</v>
      </c>
      <c r="B569" s="143" t="s">
        <v>775</v>
      </c>
      <c r="C569" s="147">
        <v>12100</v>
      </c>
      <c r="D569" s="7">
        <v>-3.4683317999999998E-2</v>
      </c>
      <c r="E569" s="10">
        <v>1</v>
      </c>
      <c r="F569" s="144">
        <v>0</v>
      </c>
      <c r="G569" s="47">
        <f t="shared" si="48"/>
        <v>12100</v>
      </c>
      <c r="H569" s="47">
        <f t="shared" si="49"/>
        <v>0</v>
      </c>
      <c r="I569" s="59">
        <v>-8.9788414520267451E-2</v>
      </c>
      <c r="J569" s="23">
        <f t="shared" si="50"/>
        <v>5.5105096520267453E-2</v>
      </c>
      <c r="K569" s="9">
        <v>-1.7165993179862959E-2</v>
      </c>
      <c r="L569" s="63">
        <f t="shared" si="51"/>
        <v>-1.9269057302150743</v>
      </c>
      <c r="M569" s="63">
        <f t="shared" si="52"/>
        <v>-1.7517324820137039E-2</v>
      </c>
      <c r="N569" s="145"/>
      <c r="O569" s="131"/>
      <c r="P569" s="131"/>
      <c r="Q569" s="131"/>
      <c r="R569" s="131"/>
      <c r="S569" s="131"/>
      <c r="T569" s="131"/>
      <c r="U569" s="131"/>
      <c r="V569" s="131"/>
      <c r="W569" s="131"/>
    </row>
    <row r="570" spans="1:23" ht="18" customHeight="1" x14ac:dyDescent="0.35">
      <c r="A570" s="143" t="s">
        <v>747</v>
      </c>
      <c r="B570" s="143" t="s">
        <v>101</v>
      </c>
      <c r="C570" s="147">
        <v>9636</v>
      </c>
      <c r="D570" s="7">
        <v>-7.6189445999999994E-2</v>
      </c>
      <c r="E570" s="10">
        <v>1</v>
      </c>
      <c r="F570" s="144">
        <v>0</v>
      </c>
      <c r="G570" s="47">
        <f t="shared" si="48"/>
        <v>9636</v>
      </c>
      <c r="H570" s="47">
        <f t="shared" si="49"/>
        <v>0</v>
      </c>
      <c r="I570" s="59">
        <v>-8.9788414520267451E-2</v>
      </c>
      <c r="J570" s="23">
        <f t="shared" si="50"/>
        <v>1.3598968520267457E-2</v>
      </c>
      <c r="K570" s="9">
        <v>-1.7165993179862959E-2</v>
      </c>
      <c r="L570" s="63">
        <f t="shared" si="51"/>
        <v>-5.7939268447544485</v>
      </c>
      <c r="M570" s="63">
        <f t="shared" si="52"/>
        <v>-5.9023452820137032E-2</v>
      </c>
      <c r="N570" s="145"/>
      <c r="O570" s="131"/>
      <c r="P570" s="131"/>
      <c r="Q570" s="131"/>
      <c r="R570" s="131"/>
      <c r="S570" s="131"/>
      <c r="T570" s="131"/>
      <c r="U570" s="131"/>
      <c r="V570" s="131"/>
      <c r="W570" s="131"/>
    </row>
    <row r="571" spans="1:23" ht="18" customHeight="1" x14ac:dyDescent="0.35">
      <c r="A571" s="143" t="s">
        <v>277</v>
      </c>
      <c r="B571" s="143" t="s">
        <v>45</v>
      </c>
      <c r="C571" s="147">
        <v>63205</v>
      </c>
      <c r="D571" s="7">
        <v>-0.124576214</v>
      </c>
      <c r="E571" s="10">
        <v>1</v>
      </c>
      <c r="F571" s="144">
        <v>0</v>
      </c>
      <c r="G571" s="47">
        <f t="shared" si="48"/>
        <v>63205</v>
      </c>
      <c r="H571" s="47">
        <f t="shared" si="49"/>
        <v>0</v>
      </c>
      <c r="I571" s="59">
        <v>-8.9788414520267451E-2</v>
      </c>
      <c r="J571" s="23">
        <f t="shared" si="50"/>
        <v>-3.4787799479732553E-2</v>
      </c>
      <c r="K571" s="9">
        <v>-1.7165993179862959E-2</v>
      </c>
      <c r="L571" s="63">
        <f t="shared" si="51"/>
        <v>-27.003578923778548</v>
      </c>
      <c r="M571" s="63">
        <f t="shared" si="52"/>
        <v>-0.10741022082013704</v>
      </c>
      <c r="N571" s="145"/>
      <c r="O571" s="131"/>
      <c r="P571" s="131"/>
      <c r="Q571" s="131"/>
      <c r="R571" s="131"/>
      <c r="S571" s="131"/>
      <c r="T571" s="131"/>
      <c r="U571" s="131"/>
      <c r="V571" s="131"/>
      <c r="W571" s="131"/>
    </row>
    <row r="572" spans="1:23" ht="18" customHeight="1" x14ac:dyDescent="0.35">
      <c r="A572" s="143" t="s">
        <v>277</v>
      </c>
      <c r="B572" s="143" t="s">
        <v>776</v>
      </c>
      <c r="C572" s="147">
        <v>6481</v>
      </c>
      <c r="D572" s="7">
        <v>-0.135568351</v>
      </c>
      <c r="E572" s="10">
        <v>1</v>
      </c>
      <c r="F572" s="144">
        <v>0</v>
      </c>
      <c r="G572" s="47">
        <f t="shared" si="48"/>
        <v>6481</v>
      </c>
      <c r="H572" s="47">
        <f t="shared" si="49"/>
        <v>0</v>
      </c>
      <c r="I572" s="59">
        <v>-8.9788414520267451E-2</v>
      </c>
      <c r="J572" s="23">
        <f t="shared" si="50"/>
        <v>-4.5779936479732553E-2</v>
      </c>
      <c r="K572" s="9">
        <v>-1.7165993179862959E-2</v>
      </c>
      <c r="L572" s="63">
        <f t="shared" si="51"/>
        <v>-9.5319413523416365</v>
      </c>
      <c r="M572" s="63">
        <f t="shared" si="52"/>
        <v>-0.11840235782013704</v>
      </c>
      <c r="N572" s="145"/>
      <c r="O572" s="131"/>
      <c r="P572" s="131"/>
      <c r="Q572" s="131"/>
      <c r="R572" s="131"/>
      <c r="S572" s="131"/>
      <c r="T572" s="131"/>
      <c r="U572" s="131"/>
      <c r="V572" s="131"/>
      <c r="W572" s="131"/>
    </row>
    <row r="573" spans="1:23" ht="18" customHeight="1" x14ac:dyDescent="0.35">
      <c r="A573" s="143" t="s">
        <v>277</v>
      </c>
      <c r="B573" s="143" t="s">
        <v>777</v>
      </c>
      <c r="C573" s="147">
        <v>15677</v>
      </c>
      <c r="D573" s="7">
        <v>-0.204875428</v>
      </c>
      <c r="E573" s="10">
        <v>1</v>
      </c>
      <c r="F573" s="144">
        <v>0</v>
      </c>
      <c r="G573" s="47">
        <f t="shared" si="48"/>
        <v>15677</v>
      </c>
      <c r="H573" s="47">
        <f t="shared" si="49"/>
        <v>0</v>
      </c>
      <c r="I573" s="59">
        <v>-8.9788414520267451E-2</v>
      </c>
      <c r="J573" s="23">
        <f t="shared" si="50"/>
        <v>-0.11508701347973255</v>
      </c>
      <c r="K573" s="9">
        <v>-1.7165993179862959E-2</v>
      </c>
      <c r="L573" s="63">
        <f t="shared" si="51"/>
        <v>-23.502690484657379</v>
      </c>
      <c r="M573" s="63">
        <f t="shared" si="52"/>
        <v>-0.18770943482013705</v>
      </c>
      <c r="N573" s="145"/>
      <c r="O573" s="131"/>
      <c r="P573" s="131"/>
      <c r="Q573" s="131"/>
      <c r="R573" s="131"/>
      <c r="S573" s="131"/>
      <c r="T573" s="131"/>
      <c r="U573" s="131"/>
      <c r="V573" s="131"/>
      <c r="W573" s="131"/>
    </row>
    <row r="574" spans="1:23" ht="18" customHeight="1" x14ac:dyDescent="0.35">
      <c r="A574" s="143" t="s">
        <v>277</v>
      </c>
      <c r="B574" s="143" t="s">
        <v>664</v>
      </c>
      <c r="C574" s="147">
        <v>45870</v>
      </c>
      <c r="D574" s="7">
        <v>-9.1625946999999999E-2</v>
      </c>
      <c r="E574" s="10">
        <v>1</v>
      </c>
      <c r="F574" s="144">
        <v>0</v>
      </c>
      <c r="G574" s="47">
        <f t="shared" si="48"/>
        <v>45870</v>
      </c>
      <c r="H574" s="47">
        <f t="shared" si="49"/>
        <v>0</v>
      </c>
      <c r="I574" s="59">
        <v>-8.9788414520267451E-2</v>
      </c>
      <c r="J574" s="23">
        <f t="shared" si="50"/>
        <v>-1.8375324797325482E-3</v>
      </c>
      <c r="K574" s="9">
        <v>-1.7165993179862959E-2</v>
      </c>
      <c r="L574" s="63">
        <f t="shared" si="51"/>
        <v>-15.947298838338819</v>
      </c>
      <c r="M574" s="63">
        <f t="shared" si="52"/>
        <v>-7.4459953820137037E-2</v>
      </c>
      <c r="N574" s="145"/>
      <c r="O574" s="131"/>
      <c r="P574" s="131"/>
      <c r="Q574" s="131"/>
      <c r="R574" s="131"/>
      <c r="S574" s="131"/>
      <c r="T574" s="131"/>
      <c r="U574" s="131"/>
      <c r="V574" s="131"/>
      <c r="W574" s="131"/>
    </row>
    <row r="575" spans="1:23" ht="18" customHeight="1" x14ac:dyDescent="0.35">
      <c r="A575" s="143" t="s">
        <v>277</v>
      </c>
      <c r="B575" s="143" t="s">
        <v>778</v>
      </c>
      <c r="C575" s="147">
        <v>4945</v>
      </c>
      <c r="D575" s="7">
        <v>-0.188895163</v>
      </c>
      <c r="E575" s="10">
        <v>1</v>
      </c>
      <c r="F575" s="144">
        <v>0</v>
      </c>
      <c r="G575" s="47">
        <f t="shared" si="48"/>
        <v>4945</v>
      </c>
      <c r="H575" s="47">
        <f t="shared" si="49"/>
        <v>0</v>
      </c>
      <c r="I575" s="59">
        <v>-8.9788414520267451E-2</v>
      </c>
      <c r="J575" s="23">
        <f t="shared" si="50"/>
        <v>-9.9106748479732554E-2</v>
      </c>
      <c r="K575" s="9">
        <v>-1.7165993179862959E-2</v>
      </c>
      <c r="L575" s="63">
        <f t="shared" si="51"/>
        <v>-12.076114396128256</v>
      </c>
      <c r="M575" s="63">
        <f t="shared" si="52"/>
        <v>-0.17172916982013706</v>
      </c>
      <c r="N575" s="145"/>
      <c r="O575" s="131"/>
      <c r="P575" s="131"/>
      <c r="Q575" s="131"/>
      <c r="R575" s="131"/>
      <c r="S575" s="131"/>
      <c r="T575" s="131"/>
      <c r="U575" s="131"/>
      <c r="V575" s="131"/>
      <c r="W575" s="131"/>
    </row>
    <row r="576" spans="1:23" ht="18" customHeight="1" x14ac:dyDescent="0.35">
      <c r="A576" s="143" t="s">
        <v>277</v>
      </c>
      <c r="B576" s="143" t="s">
        <v>779</v>
      </c>
      <c r="C576" s="147">
        <v>33641</v>
      </c>
      <c r="D576" s="7">
        <v>-0.14047226400000001</v>
      </c>
      <c r="E576" s="10">
        <v>1</v>
      </c>
      <c r="F576" s="144">
        <v>0</v>
      </c>
      <c r="G576" s="47">
        <f t="shared" si="48"/>
        <v>33641</v>
      </c>
      <c r="H576" s="47">
        <f t="shared" si="49"/>
        <v>0</v>
      </c>
      <c r="I576" s="59">
        <v>-8.9788414520267451E-2</v>
      </c>
      <c r="J576" s="23">
        <f t="shared" si="50"/>
        <v>-5.0683849479732562E-2</v>
      </c>
      <c r="K576" s="9">
        <v>-1.7165993179862959E-2</v>
      </c>
      <c r="L576" s="63">
        <f t="shared" si="51"/>
        <v>-22.616198746148395</v>
      </c>
      <c r="M576" s="63">
        <f t="shared" si="52"/>
        <v>-0.12330627082013705</v>
      </c>
      <c r="N576" s="145"/>
      <c r="O576" s="131"/>
      <c r="P576" s="131"/>
      <c r="Q576" s="131"/>
      <c r="R576" s="131"/>
      <c r="S576" s="131"/>
      <c r="T576" s="131"/>
      <c r="U576" s="131"/>
      <c r="V576" s="131"/>
      <c r="W576" s="131"/>
    </row>
    <row r="577" spans="1:23" ht="18" customHeight="1" x14ac:dyDescent="0.35">
      <c r="A577" s="143" t="s">
        <v>277</v>
      </c>
      <c r="B577" s="143" t="s">
        <v>139</v>
      </c>
      <c r="C577" s="147">
        <v>5361</v>
      </c>
      <c r="D577" s="7">
        <v>-0.29013197600000001</v>
      </c>
      <c r="E577" s="10">
        <v>1</v>
      </c>
      <c r="F577" s="144">
        <v>0</v>
      </c>
      <c r="G577" s="47">
        <f t="shared" si="48"/>
        <v>5361</v>
      </c>
      <c r="H577" s="47">
        <f t="shared" si="49"/>
        <v>0</v>
      </c>
      <c r="I577" s="59">
        <v>-8.9788414520267451E-2</v>
      </c>
      <c r="J577" s="23">
        <f t="shared" si="50"/>
        <v>-0.20034356147973256</v>
      </c>
      <c r="K577" s="9">
        <v>-1.7165993179862959E-2</v>
      </c>
      <c r="L577" s="63">
        <f t="shared" si="51"/>
        <v>-19.986255359929249</v>
      </c>
      <c r="M577" s="63">
        <f t="shared" si="52"/>
        <v>-0.27296598282013707</v>
      </c>
      <c r="N577" s="145"/>
      <c r="O577" s="131"/>
      <c r="P577" s="131"/>
      <c r="Q577" s="131"/>
      <c r="R577" s="131"/>
      <c r="S577" s="131"/>
      <c r="T577" s="131"/>
      <c r="U577" s="131"/>
      <c r="V577" s="131"/>
      <c r="W577" s="131"/>
    </row>
    <row r="578" spans="1:23" ht="18" customHeight="1" x14ac:dyDescent="0.35">
      <c r="A578" s="143" t="s">
        <v>277</v>
      </c>
      <c r="B578" s="143" t="s">
        <v>142</v>
      </c>
      <c r="C578" s="147">
        <v>15396</v>
      </c>
      <c r="D578" s="7">
        <v>-0.17507160399999999</v>
      </c>
      <c r="E578" s="10">
        <v>1</v>
      </c>
      <c r="F578" s="144">
        <v>0</v>
      </c>
      <c r="G578" s="47">
        <f t="shared" si="48"/>
        <v>15396</v>
      </c>
      <c r="H578" s="47">
        <f t="shared" si="49"/>
        <v>0</v>
      </c>
      <c r="I578" s="59">
        <v>-8.9788414520267451E-2</v>
      </c>
      <c r="J578" s="23">
        <f t="shared" si="50"/>
        <v>-8.5283189479732541E-2</v>
      </c>
      <c r="K578" s="9">
        <v>-1.7165993179862959E-2</v>
      </c>
      <c r="L578" s="63">
        <f t="shared" si="51"/>
        <v>-19.593025926867117</v>
      </c>
      <c r="M578" s="63">
        <f t="shared" si="52"/>
        <v>-0.15790561082013704</v>
      </c>
      <c r="N578" s="145"/>
      <c r="O578" s="131"/>
      <c r="P578" s="131"/>
      <c r="Q578" s="131"/>
      <c r="R578" s="131"/>
      <c r="S578" s="131"/>
      <c r="T578" s="131"/>
      <c r="U578" s="131"/>
      <c r="V578" s="131"/>
      <c r="W578" s="131"/>
    </row>
    <row r="579" spans="1:23" ht="18" customHeight="1" x14ac:dyDescent="0.35">
      <c r="A579" s="143" t="s">
        <v>277</v>
      </c>
      <c r="B579" s="143" t="s">
        <v>780</v>
      </c>
      <c r="C579" s="147">
        <v>10546</v>
      </c>
      <c r="D579" s="7">
        <v>-0.19861277299999999</v>
      </c>
      <c r="E579" s="10">
        <v>1</v>
      </c>
      <c r="F579" s="144">
        <v>0</v>
      </c>
      <c r="G579" s="47">
        <f t="shared" si="48"/>
        <v>10546</v>
      </c>
      <c r="H579" s="47">
        <f t="shared" si="49"/>
        <v>0</v>
      </c>
      <c r="I579" s="59">
        <v>-8.9788414520267451E-2</v>
      </c>
      <c r="J579" s="23">
        <f t="shared" si="50"/>
        <v>-0.10882435847973254</v>
      </c>
      <c r="K579" s="9">
        <v>-1.7165993179862959E-2</v>
      </c>
      <c r="L579" s="63">
        <f t="shared" si="51"/>
        <v>-18.633444689167057</v>
      </c>
      <c r="M579" s="63">
        <f t="shared" si="52"/>
        <v>-0.18144677982013704</v>
      </c>
      <c r="N579" s="145"/>
      <c r="O579" s="131"/>
      <c r="P579" s="131"/>
      <c r="Q579" s="131"/>
      <c r="R579" s="131"/>
      <c r="S579" s="131"/>
      <c r="T579" s="131"/>
      <c r="U579" s="131"/>
      <c r="V579" s="131"/>
      <c r="W579" s="131"/>
    </row>
    <row r="580" spans="1:23" ht="18" customHeight="1" x14ac:dyDescent="0.35">
      <c r="A580" s="143" t="s">
        <v>277</v>
      </c>
      <c r="B580" s="143" t="s">
        <v>781</v>
      </c>
      <c r="C580" s="147">
        <v>174186</v>
      </c>
      <c r="D580" s="7">
        <v>2.7782237000000001E-2</v>
      </c>
      <c r="E580" s="10">
        <v>1</v>
      </c>
      <c r="F580" s="144">
        <v>0</v>
      </c>
      <c r="G580" s="47">
        <f t="shared" si="48"/>
        <v>174186</v>
      </c>
      <c r="H580" s="47">
        <f t="shared" si="49"/>
        <v>0</v>
      </c>
      <c r="I580" s="59">
        <v>-8.9788414520267451E-2</v>
      </c>
      <c r="J580" s="23">
        <f t="shared" si="50"/>
        <v>0.11757065152026745</v>
      </c>
      <c r="K580" s="9">
        <v>-1.7165993179862959E-2</v>
      </c>
      <c r="L580" s="63">
        <f t="shared" si="51"/>
        <v>18.759411899850441</v>
      </c>
      <c r="M580" s="63">
        <f t="shared" si="52"/>
        <v>4.4948230179862964E-2</v>
      </c>
      <c r="N580" s="145"/>
      <c r="O580" s="131"/>
      <c r="P580" s="131"/>
      <c r="Q580" s="131"/>
      <c r="R580" s="131"/>
      <c r="S580" s="131"/>
      <c r="T580" s="131"/>
      <c r="U580" s="131"/>
      <c r="V580" s="131"/>
      <c r="W580" s="131"/>
    </row>
    <row r="581" spans="1:23" ht="18" customHeight="1" x14ac:dyDescent="0.35">
      <c r="A581" s="143" t="s">
        <v>277</v>
      </c>
      <c r="B581" s="143" t="s">
        <v>782</v>
      </c>
      <c r="C581" s="147">
        <v>30581</v>
      </c>
      <c r="D581" s="7">
        <v>-0.196328049</v>
      </c>
      <c r="E581" s="10">
        <v>1</v>
      </c>
      <c r="F581" s="144">
        <v>0</v>
      </c>
      <c r="G581" s="47">
        <f t="shared" si="48"/>
        <v>30581</v>
      </c>
      <c r="H581" s="47">
        <f t="shared" si="49"/>
        <v>0</v>
      </c>
      <c r="I581" s="59">
        <v>-8.9788414520267451E-2</v>
      </c>
      <c r="J581" s="23">
        <f t="shared" si="50"/>
        <v>-0.10653963447973255</v>
      </c>
      <c r="K581" s="9">
        <v>-1.7165993179862959E-2</v>
      </c>
      <c r="L581" s="63">
        <f t="shared" si="51"/>
        <v>-31.330828442856212</v>
      </c>
      <c r="M581" s="63">
        <f t="shared" si="52"/>
        <v>-0.17916205582013706</v>
      </c>
      <c r="N581" s="145"/>
      <c r="O581" s="131"/>
      <c r="P581" s="131"/>
      <c r="Q581" s="131"/>
      <c r="R581" s="131"/>
      <c r="S581" s="131"/>
      <c r="T581" s="131"/>
      <c r="U581" s="131"/>
      <c r="V581" s="131"/>
      <c r="W581" s="131"/>
    </row>
    <row r="582" spans="1:23" ht="18" customHeight="1" x14ac:dyDescent="0.35">
      <c r="A582" s="143" t="s">
        <v>277</v>
      </c>
      <c r="B582" s="143" t="s">
        <v>452</v>
      </c>
      <c r="C582" s="147">
        <v>16356</v>
      </c>
      <c r="D582" s="7">
        <v>-0.21654973499999999</v>
      </c>
      <c r="E582" s="10">
        <v>1</v>
      </c>
      <c r="F582" s="144">
        <v>0</v>
      </c>
      <c r="G582" s="47">
        <f t="shared" ref="G582:G645" si="53">$C582*E582</f>
        <v>16356</v>
      </c>
      <c r="H582" s="47">
        <f t="shared" ref="H582:H645" si="54">$C582*F582</f>
        <v>0</v>
      </c>
      <c r="I582" s="59">
        <v>-8.9788414520267451E-2</v>
      </c>
      <c r="J582" s="23">
        <f t="shared" ref="J582:J645" si="55">D582-I582</f>
        <v>-0.12676132047973254</v>
      </c>
      <c r="K582" s="9">
        <v>-1.7165993179862959E-2</v>
      </c>
      <c r="L582" s="63">
        <f t="shared" ref="L582:L645" si="56">-SQRT(C582)*(K582-D582)</f>
        <v>-25.499302031035437</v>
      </c>
      <c r="M582" s="63">
        <f t="shared" ref="M582:M645" si="57">D582-K582</f>
        <v>-0.19938374182013704</v>
      </c>
      <c r="N582" s="145"/>
      <c r="O582" s="131"/>
      <c r="P582" s="131"/>
      <c r="Q582" s="131"/>
      <c r="R582" s="131"/>
      <c r="S582" s="131"/>
      <c r="T582" s="131"/>
      <c r="U582" s="131"/>
      <c r="V582" s="131"/>
      <c r="W582" s="131"/>
    </row>
    <row r="583" spans="1:23" ht="18" customHeight="1" x14ac:dyDescent="0.35">
      <c r="A583" s="143" t="s">
        <v>277</v>
      </c>
      <c r="B583" s="143" t="s">
        <v>150</v>
      </c>
      <c r="C583" s="147">
        <v>13106</v>
      </c>
      <c r="D583" s="7">
        <v>-0.21469417800000001</v>
      </c>
      <c r="E583" s="10">
        <v>1</v>
      </c>
      <c r="F583" s="144">
        <v>0</v>
      </c>
      <c r="G583" s="47">
        <f t="shared" si="53"/>
        <v>13106</v>
      </c>
      <c r="H583" s="47">
        <f t="shared" si="54"/>
        <v>0</v>
      </c>
      <c r="I583" s="59">
        <v>-8.9788414520267451E-2</v>
      </c>
      <c r="J583" s="23">
        <f t="shared" si="55"/>
        <v>-0.12490576347973256</v>
      </c>
      <c r="K583" s="9">
        <v>-1.7165993179862959E-2</v>
      </c>
      <c r="L583" s="63">
        <f t="shared" si="56"/>
        <v>-22.613310948665188</v>
      </c>
      <c r="M583" s="63">
        <f t="shared" si="57"/>
        <v>-0.19752818482013706</v>
      </c>
      <c r="N583" s="145"/>
      <c r="O583" s="131"/>
      <c r="P583" s="131"/>
      <c r="Q583" s="131"/>
      <c r="R583" s="131"/>
      <c r="S583" s="131"/>
      <c r="T583" s="131"/>
      <c r="U583" s="131"/>
      <c r="V583" s="131"/>
      <c r="W583" s="131"/>
    </row>
    <row r="584" spans="1:23" ht="18" customHeight="1" x14ac:dyDescent="0.35">
      <c r="A584" s="143" t="s">
        <v>277</v>
      </c>
      <c r="B584" s="143" t="s">
        <v>377</v>
      </c>
      <c r="C584" s="147">
        <v>35737</v>
      </c>
      <c r="D584" s="7">
        <v>-0.21188486400000001</v>
      </c>
      <c r="E584" s="10">
        <v>1</v>
      </c>
      <c r="F584" s="144">
        <v>0</v>
      </c>
      <c r="G584" s="47">
        <f t="shared" si="53"/>
        <v>35737</v>
      </c>
      <c r="H584" s="47">
        <f t="shared" si="54"/>
        <v>0</v>
      </c>
      <c r="I584" s="59">
        <v>-8.9788414520267451E-2</v>
      </c>
      <c r="J584" s="23">
        <f t="shared" si="55"/>
        <v>-0.12209644947973256</v>
      </c>
      <c r="K584" s="9">
        <v>-1.7165993179862959E-2</v>
      </c>
      <c r="L584" s="63">
        <f t="shared" si="56"/>
        <v>-36.810107730880517</v>
      </c>
      <c r="M584" s="63">
        <f t="shared" si="57"/>
        <v>-0.19471887082013706</v>
      </c>
      <c r="N584" s="145"/>
      <c r="O584" s="131"/>
      <c r="P584" s="131"/>
      <c r="Q584" s="131"/>
      <c r="R584" s="131"/>
      <c r="S584" s="131"/>
      <c r="T584" s="131"/>
      <c r="U584" s="131"/>
      <c r="V584" s="131"/>
      <c r="W584" s="131"/>
    </row>
    <row r="585" spans="1:23" ht="18" customHeight="1" x14ac:dyDescent="0.35">
      <c r="A585" s="143" t="s">
        <v>277</v>
      </c>
      <c r="B585" s="143" t="s">
        <v>783</v>
      </c>
      <c r="C585" s="147">
        <v>44672</v>
      </c>
      <c r="D585" s="7">
        <v>-0.15239594000000001</v>
      </c>
      <c r="E585" s="10">
        <v>1</v>
      </c>
      <c r="F585" s="144">
        <v>0</v>
      </c>
      <c r="G585" s="47">
        <f t="shared" si="53"/>
        <v>44672</v>
      </c>
      <c r="H585" s="47">
        <f t="shared" si="54"/>
        <v>0</v>
      </c>
      <c r="I585" s="59">
        <v>-8.9788414520267451E-2</v>
      </c>
      <c r="J585" s="23">
        <f t="shared" si="55"/>
        <v>-6.2607525479732556E-2</v>
      </c>
      <c r="K585" s="9">
        <v>-1.7165993179862959E-2</v>
      </c>
      <c r="L585" s="63">
        <f t="shared" si="56"/>
        <v>-28.581865786375822</v>
      </c>
      <c r="M585" s="63">
        <f t="shared" si="57"/>
        <v>-0.13522994682013706</v>
      </c>
      <c r="N585" s="145"/>
      <c r="O585" s="131"/>
      <c r="P585" s="131"/>
      <c r="Q585" s="131"/>
      <c r="R585" s="131"/>
      <c r="S585" s="131"/>
      <c r="T585" s="131"/>
      <c r="U585" s="131"/>
      <c r="V585" s="131"/>
      <c r="W585" s="131"/>
    </row>
    <row r="586" spans="1:23" ht="18" customHeight="1" x14ac:dyDescent="0.35">
      <c r="A586" s="143" t="s">
        <v>277</v>
      </c>
      <c r="B586" s="143" t="s">
        <v>156</v>
      </c>
      <c r="C586" s="147">
        <v>4401002</v>
      </c>
      <c r="D586" s="7">
        <v>-1.3983815E-2</v>
      </c>
      <c r="E586" s="10">
        <v>1</v>
      </c>
      <c r="F586" s="144">
        <v>1</v>
      </c>
      <c r="G586" s="47">
        <f t="shared" si="53"/>
        <v>4401002</v>
      </c>
      <c r="H586" s="47">
        <f t="shared" si="54"/>
        <v>4401002</v>
      </c>
      <c r="I586" s="59">
        <v>-6.4291675190258815E-2</v>
      </c>
      <c r="J586" s="23">
        <f t="shared" si="55"/>
        <v>5.0307860190258819E-2</v>
      </c>
      <c r="K586" s="9">
        <v>2.4825882526396358E-3</v>
      </c>
      <c r="L586" s="63">
        <f t="shared" si="56"/>
        <v>-34.544151508852146</v>
      </c>
      <c r="M586" s="63">
        <f t="shared" si="57"/>
        <v>-1.6466403252639636E-2</v>
      </c>
      <c r="N586" s="145"/>
      <c r="O586" s="131"/>
      <c r="P586" s="131"/>
      <c r="Q586" s="131"/>
      <c r="R586" s="131"/>
      <c r="S586" s="131"/>
      <c r="T586" s="131"/>
      <c r="U586" s="131"/>
      <c r="V586" s="131"/>
      <c r="W586" s="131"/>
    </row>
    <row r="587" spans="1:23" ht="18" customHeight="1" x14ac:dyDescent="0.35">
      <c r="A587" s="143" t="s">
        <v>277</v>
      </c>
      <c r="B587" s="143" t="s">
        <v>158</v>
      </c>
      <c r="C587" s="147">
        <v>18176</v>
      </c>
      <c r="D587" s="7">
        <v>-0.195392121</v>
      </c>
      <c r="E587" s="10">
        <v>1</v>
      </c>
      <c r="F587" s="144">
        <v>0</v>
      </c>
      <c r="G587" s="47">
        <f t="shared" si="53"/>
        <v>18176</v>
      </c>
      <c r="H587" s="47">
        <f t="shared" si="54"/>
        <v>0</v>
      </c>
      <c r="I587" s="59">
        <v>-8.9788414520267451E-2</v>
      </c>
      <c r="J587" s="23">
        <f t="shared" si="55"/>
        <v>-0.10560370647973255</v>
      </c>
      <c r="K587" s="9">
        <v>-1.7165993179862959E-2</v>
      </c>
      <c r="L587" s="63">
        <f t="shared" si="56"/>
        <v>-24.028160744091977</v>
      </c>
      <c r="M587" s="63">
        <f t="shared" si="57"/>
        <v>-0.17822612782013705</v>
      </c>
      <c r="N587" s="145"/>
      <c r="O587" s="131"/>
      <c r="P587" s="131"/>
      <c r="Q587" s="131"/>
      <c r="R587" s="131"/>
      <c r="S587" s="131"/>
      <c r="T587" s="131"/>
      <c r="U587" s="131"/>
      <c r="V587" s="131"/>
      <c r="W587" s="131"/>
    </row>
    <row r="588" spans="1:23" ht="18" customHeight="1" x14ac:dyDescent="0.35">
      <c r="A588" s="143" t="s">
        <v>277</v>
      </c>
      <c r="B588" s="143" t="s">
        <v>414</v>
      </c>
      <c r="C588" s="147">
        <v>10947</v>
      </c>
      <c r="D588" s="7">
        <v>-0.19543898100000001</v>
      </c>
      <c r="E588" s="10">
        <v>1</v>
      </c>
      <c r="F588" s="144">
        <v>0</v>
      </c>
      <c r="G588" s="47">
        <f t="shared" si="53"/>
        <v>10947</v>
      </c>
      <c r="H588" s="47">
        <f t="shared" si="54"/>
        <v>0</v>
      </c>
      <c r="I588" s="59">
        <v>-8.9788414520267451E-2</v>
      </c>
      <c r="J588" s="23">
        <f t="shared" si="55"/>
        <v>-0.10565056647973256</v>
      </c>
      <c r="K588" s="9">
        <v>-1.7165993179862959E-2</v>
      </c>
      <c r="L588" s="63">
        <f t="shared" si="56"/>
        <v>-18.652330507623738</v>
      </c>
      <c r="M588" s="63">
        <f t="shared" si="57"/>
        <v>-0.17827298782013706</v>
      </c>
      <c r="N588" s="145"/>
      <c r="O588" s="131"/>
      <c r="P588" s="131"/>
      <c r="Q588" s="131"/>
      <c r="R588" s="131"/>
      <c r="S588" s="131"/>
      <c r="T588" s="131"/>
      <c r="U588" s="131"/>
      <c r="V588" s="131"/>
      <c r="W588" s="131"/>
    </row>
    <row r="589" spans="1:23" ht="18" customHeight="1" x14ac:dyDescent="0.35">
      <c r="A589" s="143" t="s">
        <v>277</v>
      </c>
      <c r="B589" s="143" t="s">
        <v>784</v>
      </c>
      <c r="C589" s="147">
        <v>15450</v>
      </c>
      <c r="D589" s="7">
        <v>-0.15353181399999999</v>
      </c>
      <c r="E589" s="10">
        <v>1</v>
      </c>
      <c r="F589" s="144">
        <v>0</v>
      </c>
      <c r="G589" s="47">
        <f t="shared" si="53"/>
        <v>15450</v>
      </c>
      <c r="H589" s="47">
        <f t="shared" si="54"/>
        <v>0</v>
      </c>
      <c r="I589" s="59">
        <v>-8.9788414520267451E-2</v>
      </c>
      <c r="J589" s="23">
        <f t="shared" si="55"/>
        <v>-6.3743399479732538E-2</v>
      </c>
      <c r="K589" s="9">
        <v>-1.7165993179862959E-2</v>
      </c>
      <c r="L589" s="63">
        <f t="shared" si="56"/>
        <v>-16.950002743622882</v>
      </c>
      <c r="M589" s="63">
        <f t="shared" si="57"/>
        <v>-0.13636582082013704</v>
      </c>
      <c r="N589" s="145"/>
      <c r="O589" s="131"/>
      <c r="P589" s="131"/>
      <c r="Q589" s="131"/>
      <c r="R589" s="131"/>
      <c r="S589" s="131"/>
      <c r="T589" s="131"/>
      <c r="U589" s="131"/>
      <c r="V589" s="131"/>
      <c r="W589" s="131"/>
    </row>
    <row r="590" spans="1:23" ht="18" customHeight="1" x14ac:dyDescent="0.35">
      <c r="A590" s="143" t="s">
        <v>277</v>
      </c>
      <c r="B590" s="143" t="s">
        <v>163</v>
      </c>
      <c r="C590" s="147">
        <v>90598</v>
      </c>
      <c r="D590" s="7">
        <v>-5.5924346E-2</v>
      </c>
      <c r="E590" s="10">
        <v>1</v>
      </c>
      <c r="F590" s="144">
        <v>0</v>
      </c>
      <c r="G590" s="47">
        <f t="shared" si="53"/>
        <v>90598</v>
      </c>
      <c r="H590" s="47">
        <f t="shared" si="54"/>
        <v>0</v>
      </c>
      <c r="I590" s="59">
        <v>-8.9788414520267451E-2</v>
      </c>
      <c r="J590" s="23">
        <f t="shared" si="55"/>
        <v>3.3864068520267451E-2</v>
      </c>
      <c r="K590" s="9">
        <v>-1.7165993179862959E-2</v>
      </c>
      <c r="L590" s="63">
        <f t="shared" si="56"/>
        <v>-11.666071049324691</v>
      </c>
      <c r="M590" s="63">
        <f t="shared" si="57"/>
        <v>-3.8758352820137038E-2</v>
      </c>
      <c r="N590" s="145"/>
      <c r="O590" s="131"/>
      <c r="P590" s="131"/>
      <c r="Q590" s="131"/>
      <c r="R590" s="131"/>
      <c r="S590" s="131"/>
      <c r="T590" s="131"/>
      <c r="U590" s="131"/>
      <c r="V590" s="131"/>
      <c r="W590" s="131"/>
    </row>
    <row r="591" spans="1:23" ht="18" customHeight="1" x14ac:dyDescent="0.35">
      <c r="A591" s="143" t="s">
        <v>277</v>
      </c>
      <c r="B591" s="143" t="s">
        <v>167</v>
      </c>
      <c r="C591" s="147">
        <v>16781</v>
      </c>
      <c r="D591" s="7">
        <v>-0.11985322900000001</v>
      </c>
      <c r="E591" s="10">
        <v>1</v>
      </c>
      <c r="F591" s="144">
        <v>0</v>
      </c>
      <c r="G591" s="47">
        <f t="shared" si="53"/>
        <v>16781</v>
      </c>
      <c r="H591" s="47">
        <f t="shared" si="54"/>
        <v>0</v>
      </c>
      <c r="I591" s="59">
        <v>-8.9788414520267451E-2</v>
      </c>
      <c r="J591" s="23">
        <f t="shared" si="55"/>
        <v>-3.0064814479732554E-2</v>
      </c>
      <c r="K591" s="9">
        <v>-1.7165993179862959E-2</v>
      </c>
      <c r="L591" s="63">
        <f t="shared" si="56"/>
        <v>-13.302258470905763</v>
      </c>
      <c r="M591" s="63">
        <f t="shared" si="57"/>
        <v>-0.10268723582013704</v>
      </c>
      <c r="N591" s="145"/>
      <c r="O591" s="131"/>
      <c r="P591" s="131"/>
      <c r="Q591" s="131"/>
      <c r="R591" s="131"/>
      <c r="S591" s="131"/>
      <c r="T591" s="131"/>
      <c r="U591" s="131"/>
      <c r="V591" s="131"/>
      <c r="W591" s="131"/>
    </row>
    <row r="592" spans="1:23" ht="18" customHeight="1" x14ac:dyDescent="0.35">
      <c r="A592" s="143" t="s">
        <v>277</v>
      </c>
      <c r="B592" s="143" t="s">
        <v>785</v>
      </c>
      <c r="C592" s="147">
        <v>887157</v>
      </c>
      <c r="D592" s="7">
        <v>3.7598492999999997E-2</v>
      </c>
      <c r="E592" s="10">
        <v>1</v>
      </c>
      <c r="F592" s="144">
        <v>0</v>
      </c>
      <c r="G592" s="47">
        <f t="shared" si="53"/>
        <v>887157</v>
      </c>
      <c r="H592" s="47">
        <f t="shared" si="54"/>
        <v>0</v>
      </c>
      <c r="I592" s="59">
        <v>-8.9788414520267451E-2</v>
      </c>
      <c r="J592" s="23">
        <f t="shared" si="55"/>
        <v>0.12738690752026743</v>
      </c>
      <c r="K592" s="9">
        <v>-1.7165993179862959E-2</v>
      </c>
      <c r="L592" s="63">
        <f t="shared" si="56"/>
        <v>51.582128513366833</v>
      </c>
      <c r="M592" s="63">
        <f t="shared" si="57"/>
        <v>5.4764486179862959E-2</v>
      </c>
      <c r="N592" s="145"/>
      <c r="O592" s="131"/>
      <c r="P592" s="131"/>
      <c r="Q592" s="131"/>
      <c r="R592" s="131"/>
      <c r="S592" s="131"/>
      <c r="T592" s="131"/>
      <c r="U592" s="131"/>
      <c r="V592" s="131"/>
      <c r="W592" s="131"/>
    </row>
    <row r="593" spans="1:23" ht="18" customHeight="1" x14ac:dyDescent="0.35">
      <c r="A593" s="143" t="s">
        <v>277</v>
      </c>
      <c r="B593" s="143" t="s">
        <v>786</v>
      </c>
      <c r="C593" s="147">
        <v>16179</v>
      </c>
      <c r="D593" s="7">
        <v>-0.22725099900000001</v>
      </c>
      <c r="E593" s="10">
        <v>1</v>
      </c>
      <c r="F593" s="144">
        <v>0</v>
      </c>
      <c r="G593" s="47">
        <f t="shared" si="53"/>
        <v>16179</v>
      </c>
      <c r="H593" s="47">
        <f t="shared" si="54"/>
        <v>0</v>
      </c>
      <c r="I593" s="59">
        <v>-8.9788414520267451E-2</v>
      </c>
      <c r="J593" s="23">
        <f t="shared" si="55"/>
        <v>-0.13746258447973256</v>
      </c>
      <c r="K593" s="9">
        <v>-1.7165993179862959E-2</v>
      </c>
      <c r="L593" s="63">
        <f t="shared" si="56"/>
        <v>-26.722119054411877</v>
      </c>
      <c r="M593" s="63">
        <f t="shared" si="57"/>
        <v>-0.21008500582013706</v>
      </c>
      <c r="N593" s="145"/>
      <c r="O593" s="131"/>
      <c r="P593" s="131"/>
      <c r="Q593" s="131"/>
      <c r="R593" s="131"/>
      <c r="S593" s="131"/>
      <c r="T593" s="131"/>
      <c r="U593" s="131"/>
      <c r="V593" s="131"/>
      <c r="W593" s="131"/>
    </row>
    <row r="594" spans="1:23" ht="18" customHeight="1" x14ac:dyDescent="0.35">
      <c r="A594" s="143" t="s">
        <v>277</v>
      </c>
      <c r="B594" s="143" t="s">
        <v>787</v>
      </c>
      <c r="C594" s="147">
        <v>6598</v>
      </c>
      <c r="D594" s="7">
        <v>-0.20093546600000001</v>
      </c>
      <c r="E594" s="10">
        <v>1</v>
      </c>
      <c r="F594" s="144">
        <v>0</v>
      </c>
      <c r="G594" s="47">
        <f t="shared" si="53"/>
        <v>6598</v>
      </c>
      <c r="H594" s="47">
        <f t="shared" si="54"/>
        <v>0</v>
      </c>
      <c r="I594" s="59">
        <v>-8.9788414520267451E-2</v>
      </c>
      <c r="J594" s="23">
        <f t="shared" si="55"/>
        <v>-0.11114705147973256</v>
      </c>
      <c r="K594" s="9">
        <v>-1.7165993179862959E-2</v>
      </c>
      <c r="L594" s="63">
        <f t="shared" si="56"/>
        <v>-14.927240330671307</v>
      </c>
      <c r="M594" s="63">
        <f t="shared" si="57"/>
        <v>-0.18376947282013706</v>
      </c>
      <c r="N594" s="145"/>
      <c r="O594" s="131"/>
      <c r="P594" s="131"/>
      <c r="Q594" s="131"/>
      <c r="R594" s="131"/>
      <c r="S594" s="131"/>
      <c r="T594" s="131"/>
      <c r="U594" s="131"/>
      <c r="V594" s="131"/>
      <c r="W594" s="131"/>
    </row>
    <row r="595" spans="1:23" ht="18" customHeight="1" x14ac:dyDescent="0.35">
      <c r="A595" s="143" t="s">
        <v>277</v>
      </c>
      <c r="B595" s="143" t="s">
        <v>170</v>
      </c>
      <c r="C595" s="147">
        <v>35268</v>
      </c>
      <c r="D595" s="7">
        <v>-0.119233646</v>
      </c>
      <c r="E595" s="10">
        <v>1</v>
      </c>
      <c r="F595" s="144">
        <v>0</v>
      </c>
      <c r="G595" s="47">
        <f t="shared" si="53"/>
        <v>35268</v>
      </c>
      <c r="H595" s="47">
        <f t="shared" si="54"/>
        <v>0</v>
      </c>
      <c r="I595" s="59">
        <v>-8.9788414520267451E-2</v>
      </c>
      <c r="J595" s="23">
        <f t="shared" si="55"/>
        <v>-2.9445231479732548E-2</v>
      </c>
      <c r="K595" s="9">
        <v>-1.7165993179862959E-2</v>
      </c>
      <c r="L595" s="63">
        <f t="shared" si="56"/>
        <v>-19.168076931946352</v>
      </c>
      <c r="M595" s="63">
        <f t="shared" si="57"/>
        <v>-0.10206765282013704</v>
      </c>
      <c r="N595" s="145"/>
      <c r="O595" s="131"/>
      <c r="P595" s="131"/>
      <c r="Q595" s="131"/>
      <c r="R595" s="131"/>
      <c r="S595" s="131"/>
      <c r="T595" s="131"/>
      <c r="U595" s="131"/>
      <c r="V595" s="131"/>
      <c r="W595" s="131"/>
    </row>
    <row r="596" spans="1:23" ht="18" customHeight="1" x14ac:dyDescent="0.35">
      <c r="A596" s="143" t="s">
        <v>277</v>
      </c>
      <c r="B596" s="143" t="s">
        <v>174</v>
      </c>
      <c r="C596" s="147">
        <v>19306</v>
      </c>
      <c r="D596" s="7">
        <v>-0.234627589</v>
      </c>
      <c r="E596" s="10">
        <v>1</v>
      </c>
      <c r="F596" s="144">
        <v>0</v>
      </c>
      <c r="G596" s="47">
        <f t="shared" si="53"/>
        <v>19306</v>
      </c>
      <c r="H596" s="47">
        <f t="shared" si="54"/>
        <v>0</v>
      </c>
      <c r="I596" s="59">
        <v>-8.9788414520267451E-2</v>
      </c>
      <c r="J596" s="23">
        <f t="shared" si="55"/>
        <v>-0.14483917447973255</v>
      </c>
      <c r="K596" s="9">
        <v>-1.7165993179862959E-2</v>
      </c>
      <c r="L596" s="63">
        <f t="shared" si="56"/>
        <v>-30.215426001416965</v>
      </c>
      <c r="M596" s="63">
        <f t="shared" si="57"/>
        <v>-0.21746159582013705</v>
      </c>
      <c r="N596" s="145"/>
      <c r="O596" s="131"/>
      <c r="P596" s="131"/>
      <c r="Q596" s="131"/>
      <c r="R596" s="131"/>
      <c r="S596" s="131"/>
      <c r="T596" s="131"/>
      <c r="U596" s="131"/>
      <c r="V596" s="131"/>
      <c r="W596" s="131"/>
    </row>
    <row r="597" spans="1:23" ht="18" customHeight="1" x14ac:dyDescent="0.35">
      <c r="A597" s="143" t="s">
        <v>277</v>
      </c>
      <c r="B597" s="143" t="s">
        <v>280</v>
      </c>
      <c r="C597" s="147">
        <v>12953</v>
      </c>
      <c r="D597" s="7">
        <v>-9.8755243000000006E-2</v>
      </c>
      <c r="E597" s="10">
        <v>1</v>
      </c>
      <c r="F597" s="144">
        <v>0</v>
      </c>
      <c r="G597" s="47">
        <f t="shared" si="53"/>
        <v>12953</v>
      </c>
      <c r="H597" s="47">
        <f t="shared" si="54"/>
        <v>0</v>
      </c>
      <c r="I597" s="59">
        <v>-8.9788414520267451E-2</v>
      </c>
      <c r="J597" s="23">
        <f t="shared" si="55"/>
        <v>-8.9668284797325554E-3</v>
      </c>
      <c r="K597" s="9">
        <v>-1.7165993179862959E-2</v>
      </c>
      <c r="L597" s="63">
        <f t="shared" si="56"/>
        <v>-9.2857742840063437</v>
      </c>
      <c r="M597" s="63">
        <f t="shared" si="57"/>
        <v>-8.1589249820137044E-2</v>
      </c>
      <c r="N597" s="145"/>
      <c r="O597" s="131"/>
      <c r="P597" s="131"/>
      <c r="Q597" s="131"/>
      <c r="R597" s="131"/>
      <c r="S597" s="131"/>
      <c r="T597" s="131"/>
      <c r="U597" s="131"/>
      <c r="V597" s="131"/>
      <c r="W597" s="131"/>
    </row>
    <row r="598" spans="1:23" ht="18" customHeight="1" x14ac:dyDescent="0.35">
      <c r="A598" s="143" t="s">
        <v>277</v>
      </c>
      <c r="B598" s="143" t="s">
        <v>177</v>
      </c>
      <c r="C598" s="147">
        <v>36488</v>
      </c>
      <c r="D598" s="7">
        <v>-0.22803484700000001</v>
      </c>
      <c r="E598" s="10">
        <v>1</v>
      </c>
      <c r="F598" s="144">
        <v>0</v>
      </c>
      <c r="G598" s="47">
        <f t="shared" si="53"/>
        <v>36488</v>
      </c>
      <c r="H598" s="47">
        <f t="shared" si="54"/>
        <v>0</v>
      </c>
      <c r="I598" s="59">
        <v>-8.9788414520267451E-2</v>
      </c>
      <c r="J598" s="23">
        <f t="shared" si="55"/>
        <v>-0.13824643247973256</v>
      </c>
      <c r="K598" s="9">
        <v>-1.7165993179862959E-2</v>
      </c>
      <c r="L598" s="63">
        <f t="shared" si="56"/>
        <v>-40.279814983247284</v>
      </c>
      <c r="M598" s="63">
        <f t="shared" si="57"/>
        <v>-0.21086885382013706</v>
      </c>
      <c r="N598" s="145"/>
      <c r="O598" s="131"/>
      <c r="P598" s="131"/>
      <c r="Q598" s="131"/>
      <c r="R598" s="131"/>
      <c r="S598" s="131"/>
      <c r="T598" s="131"/>
      <c r="U598" s="131"/>
      <c r="V598" s="131"/>
      <c r="W598" s="131"/>
    </row>
    <row r="599" spans="1:23" ht="18" customHeight="1" x14ac:dyDescent="0.35">
      <c r="A599" s="143" t="s">
        <v>277</v>
      </c>
      <c r="B599" s="143" t="s">
        <v>178</v>
      </c>
      <c r="C599" s="147">
        <v>32152</v>
      </c>
      <c r="D599" s="7">
        <v>-0.21487134799999999</v>
      </c>
      <c r="E599" s="10">
        <v>1</v>
      </c>
      <c r="F599" s="144">
        <v>0</v>
      </c>
      <c r="G599" s="47">
        <f t="shared" si="53"/>
        <v>32152</v>
      </c>
      <c r="H599" s="47">
        <f t="shared" si="54"/>
        <v>0</v>
      </c>
      <c r="I599" s="59">
        <v>-8.9788414520267451E-2</v>
      </c>
      <c r="J599" s="23">
        <f t="shared" si="55"/>
        <v>-0.12508293347973254</v>
      </c>
      <c r="K599" s="9">
        <v>-1.7165993179862959E-2</v>
      </c>
      <c r="L599" s="63">
        <f t="shared" si="56"/>
        <v>-35.450505219236767</v>
      </c>
      <c r="M599" s="63">
        <f t="shared" si="57"/>
        <v>-0.19770535482013704</v>
      </c>
      <c r="N599" s="145"/>
      <c r="O599" s="131"/>
      <c r="P599" s="131"/>
      <c r="Q599" s="131"/>
      <c r="R599" s="131"/>
      <c r="S599" s="131"/>
      <c r="T599" s="131"/>
      <c r="U599" s="131"/>
      <c r="V599" s="131"/>
      <c r="W599" s="131"/>
    </row>
    <row r="600" spans="1:23" ht="18" customHeight="1" x14ac:dyDescent="0.35">
      <c r="A600" s="143" t="s">
        <v>277</v>
      </c>
      <c r="B600" s="143" t="s">
        <v>788</v>
      </c>
      <c r="C600" s="147">
        <v>5439</v>
      </c>
      <c r="D600" s="7">
        <v>-0.33176093699999998</v>
      </c>
      <c r="E600" s="10">
        <v>1</v>
      </c>
      <c r="F600" s="144">
        <v>0</v>
      </c>
      <c r="G600" s="47">
        <f t="shared" si="53"/>
        <v>5439</v>
      </c>
      <c r="H600" s="47">
        <f t="shared" si="54"/>
        <v>0</v>
      </c>
      <c r="I600" s="59">
        <v>-8.9788414520267451E-2</v>
      </c>
      <c r="J600" s="23">
        <f t="shared" si="55"/>
        <v>-0.24197252247973253</v>
      </c>
      <c r="K600" s="9">
        <v>-1.7165993179862959E-2</v>
      </c>
      <c r="L600" s="63">
        <f t="shared" si="56"/>
        <v>-23.201243803409863</v>
      </c>
      <c r="M600" s="63">
        <f t="shared" si="57"/>
        <v>-0.31459494382013703</v>
      </c>
      <c r="N600" s="145"/>
      <c r="O600" s="131"/>
      <c r="P600" s="131"/>
      <c r="Q600" s="131"/>
      <c r="R600" s="131"/>
      <c r="S600" s="131"/>
      <c r="T600" s="131"/>
      <c r="U600" s="131"/>
      <c r="V600" s="131"/>
      <c r="W600" s="131"/>
    </row>
    <row r="601" spans="1:23" ht="18" customHeight="1" x14ac:dyDescent="0.35">
      <c r="A601" s="143" t="s">
        <v>277</v>
      </c>
      <c r="B601" s="143" t="s">
        <v>184</v>
      </c>
      <c r="C601" s="147">
        <v>11788</v>
      </c>
      <c r="D601" s="7">
        <v>-0.241172891</v>
      </c>
      <c r="E601" s="10">
        <v>1</v>
      </c>
      <c r="F601" s="144">
        <v>0</v>
      </c>
      <c r="G601" s="47">
        <f t="shared" si="53"/>
        <v>11788</v>
      </c>
      <c r="H601" s="47">
        <f t="shared" si="54"/>
        <v>0</v>
      </c>
      <c r="I601" s="59">
        <v>-8.9788414520267451E-2</v>
      </c>
      <c r="J601" s="23">
        <f t="shared" si="55"/>
        <v>-0.15138447647973255</v>
      </c>
      <c r="K601" s="9">
        <v>-1.7165993179862959E-2</v>
      </c>
      <c r="L601" s="63">
        <f t="shared" si="56"/>
        <v>-24.32100154423258</v>
      </c>
      <c r="M601" s="63">
        <f t="shared" si="57"/>
        <v>-0.22400689782013705</v>
      </c>
      <c r="N601" s="145"/>
      <c r="O601" s="131"/>
      <c r="P601" s="131"/>
      <c r="Q601" s="131"/>
      <c r="R601" s="131"/>
      <c r="S601" s="131"/>
      <c r="T601" s="131"/>
      <c r="U601" s="131"/>
      <c r="V601" s="131"/>
      <c r="W601" s="131"/>
    </row>
    <row r="602" spans="1:23" ht="18" customHeight="1" x14ac:dyDescent="0.35">
      <c r="A602" s="143" t="s">
        <v>277</v>
      </c>
      <c r="B602" s="143" t="s">
        <v>397</v>
      </c>
      <c r="C602" s="147">
        <v>47567</v>
      </c>
      <c r="D602" s="7">
        <v>-0.14279946700000001</v>
      </c>
      <c r="E602" s="10">
        <v>1</v>
      </c>
      <c r="F602" s="144">
        <v>0</v>
      </c>
      <c r="G602" s="47">
        <f t="shared" si="53"/>
        <v>47567</v>
      </c>
      <c r="H602" s="47">
        <f t="shared" si="54"/>
        <v>0</v>
      </c>
      <c r="I602" s="59">
        <v>-8.9788414520267451E-2</v>
      </c>
      <c r="J602" s="23">
        <f t="shared" si="55"/>
        <v>-5.3011052479732562E-2</v>
      </c>
      <c r="K602" s="9">
        <v>-1.7165993179862959E-2</v>
      </c>
      <c r="L602" s="63">
        <f t="shared" si="56"/>
        <v>-27.400484948597555</v>
      </c>
      <c r="M602" s="63">
        <f t="shared" si="57"/>
        <v>-0.12563347382013706</v>
      </c>
      <c r="N602" s="145"/>
      <c r="O602" s="131"/>
      <c r="P602" s="131"/>
      <c r="Q602" s="131"/>
      <c r="R602" s="131"/>
      <c r="S602" s="131"/>
      <c r="T602" s="131"/>
      <c r="U602" s="131"/>
      <c r="V602" s="131"/>
      <c r="W602" s="131"/>
    </row>
    <row r="603" spans="1:23" ht="18" customHeight="1" x14ac:dyDescent="0.35">
      <c r="A603" s="143" t="s">
        <v>277</v>
      </c>
      <c r="B603" s="143" t="s">
        <v>356</v>
      </c>
      <c r="C603" s="147">
        <v>8399</v>
      </c>
      <c r="D603" s="7">
        <v>-0.23969892100000001</v>
      </c>
      <c r="E603" s="10">
        <v>1</v>
      </c>
      <c r="F603" s="144">
        <v>0</v>
      </c>
      <c r="G603" s="47">
        <f t="shared" si="53"/>
        <v>8399</v>
      </c>
      <c r="H603" s="47">
        <f t="shared" si="54"/>
        <v>0</v>
      </c>
      <c r="I603" s="59">
        <v>-8.9788414520267451E-2</v>
      </c>
      <c r="J603" s="23">
        <f t="shared" si="55"/>
        <v>-0.14991050647973256</v>
      </c>
      <c r="K603" s="9">
        <v>-1.7165993179862959E-2</v>
      </c>
      <c r="L603" s="63">
        <f t="shared" si="56"/>
        <v>-20.394265674334424</v>
      </c>
      <c r="M603" s="63">
        <f t="shared" si="57"/>
        <v>-0.22253292782013706</v>
      </c>
      <c r="N603" s="145"/>
      <c r="O603" s="131"/>
      <c r="P603" s="131"/>
      <c r="Q603" s="131"/>
      <c r="R603" s="131"/>
      <c r="S603" s="131"/>
      <c r="T603" s="131"/>
      <c r="U603" s="131"/>
      <c r="V603" s="131"/>
      <c r="W603" s="131"/>
    </row>
    <row r="604" spans="1:23" ht="18" customHeight="1" x14ac:dyDescent="0.35">
      <c r="A604" s="143" t="s">
        <v>277</v>
      </c>
      <c r="B604" s="143" t="s">
        <v>188</v>
      </c>
      <c r="C604" s="147">
        <v>15725</v>
      </c>
      <c r="D604" s="7">
        <v>-0.27173387799999998</v>
      </c>
      <c r="E604" s="10">
        <v>1</v>
      </c>
      <c r="F604" s="144">
        <v>0</v>
      </c>
      <c r="G604" s="47">
        <f t="shared" si="53"/>
        <v>15725</v>
      </c>
      <c r="H604" s="47">
        <f t="shared" si="54"/>
        <v>0</v>
      </c>
      <c r="I604" s="59">
        <v>-8.9788414520267451E-2</v>
      </c>
      <c r="J604" s="23">
        <f t="shared" si="55"/>
        <v>-0.18194546347973253</v>
      </c>
      <c r="K604" s="9">
        <v>-1.7165993179862959E-2</v>
      </c>
      <c r="L604" s="63">
        <f t="shared" si="56"/>
        <v>-31.922650352277802</v>
      </c>
      <c r="M604" s="63">
        <f t="shared" si="57"/>
        <v>-0.25456788482013704</v>
      </c>
      <c r="N604" s="145"/>
      <c r="O604" s="131"/>
      <c r="P604" s="131"/>
      <c r="Q604" s="131"/>
      <c r="R604" s="131"/>
      <c r="S604" s="131"/>
      <c r="T604" s="131"/>
      <c r="U604" s="131"/>
      <c r="V604" s="131"/>
      <c r="W604" s="131"/>
    </row>
    <row r="605" spans="1:23" ht="18" customHeight="1" x14ac:dyDescent="0.35">
      <c r="A605" s="143" t="s">
        <v>277</v>
      </c>
      <c r="B605" s="143" t="s">
        <v>275</v>
      </c>
      <c r="C605" s="147">
        <v>4362</v>
      </c>
      <c r="D605" s="7">
        <v>-0.19162705999999999</v>
      </c>
      <c r="E605" s="10">
        <v>1</v>
      </c>
      <c r="F605" s="144">
        <v>0</v>
      </c>
      <c r="G605" s="47">
        <f t="shared" si="53"/>
        <v>4362</v>
      </c>
      <c r="H605" s="47">
        <f t="shared" si="54"/>
        <v>0</v>
      </c>
      <c r="I605" s="59">
        <v>-8.9788414520267451E-2</v>
      </c>
      <c r="J605" s="23">
        <f t="shared" si="55"/>
        <v>-0.10183864547973254</v>
      </c>
      <c r="K605" s="9">
        <v>-1.7165993179862959E-2</v>
      </c>
      <c r="L605" s="63">
        <f t="shared" si="56"/>
        <v>-11.52235772976697</v>
      </c>
      <c r="M605" s="63">
        <f t="shared" si="57"/>
        <v>-0.17446106682013704</v>
      </c>
      <c r="N605" s="145"/>
      <c r="O605" s="131"/>
      <c r="P605" s="131"/>
      <c r="Q605" s="131"/>
      <c r="R605" s="131"/>
      <c r="S605" s="131"/>
      <c r="T605" s="131"/>
      <c r="U605" s="131"/>
      <c r="V605" s="131"/>
      <c r="W605" s="131"/>
    </row>
    <row r="606" spans="1:23" ht="18" customHeight="1" x14ac:dyDescent="0.35">
      <c r="A606" s="143" t="s">
        <v>277</v>
      </c>
      <c r="B606" s="143" t="s">
        <v>789</v>
      </c>
      <c r="C606" s="147">
        <v>7333</v>
      </c>
      <c r="D606" s="7">
        <v>-0.25816034799999998</v>
      </c>
      <c r="E606" s="10">
        <v>1</v>
      </c>
      <c r="F606" s="144">
        <v>0</v>
      </c>
      <c r="G606" s="47">
        <f t="shared" si="53"/>
        <v>7333</v>
      </c>
      <c r="H606" s="47">
        <f t="shared" si="54"/>
        <v>0</v>
      </c>
      <c r="I606" s="59">
        <v>-8.9788414520267451E-2</v>
      </c>
      <c r="J606" s="23">
        <f t="shared" si="55"/>
        <v>-0.16837193347973253</v>
      </c>
      <c r="K606" s="9">
        <v>-1.7165993179862959E-2</v>
      </c>
      <c r="L606" s="63">
        <f t="shared" si="56"/>
        <v>-20.637054545443053</v>
      </c>
      <c r="M606" s="63">
        <f t="shared" si="57"/>
        <v>-0.24099435482013704</v>
      </c>
      <c r="N606" s="145"/>
      <c r="O606" s="131"/>
      <c r="P606" s="131"/>
      <c r="Q606" s="131"/>
      <c r="R606" s="131"/>
      <c r="S606" s="131"/>
      <c r="T606" s="131"/>
      <c r="U606" s="131"/>
      <c r="V606" s="131"/>
      <c r="W606" s="131"/>
    </row>
    <row r="607" spans="1:23" ht="18" customHeight="1" x14ac:dyDescent="0.35">
      <c r="A607" s="143" t="s">
        <v>277</v>
      </c>
      <c r="B607" s="143" t="s">
        <v>193</v>
      </c>
      <c r="C607" s="147">
        <v>49472</v>
      </c>
      <c r="D607" s="7">
        <v>-0.14918938000000001</v>
      </c>
      <c r="E607" s="10">
        <v>1</v>
      </c>
      <c r="F607" s="144">
        <v>0</v>
      </c>
      <c r="G607" s="47">
        <f t="shared" si="53"/>
        <v>49472</v>
      </c>
      <c r="H607" s="47">
        <f t="shared" si="54"/>
        <v>0</v>
      </c>
      <c r="I607" s="59">
        <v>-8.9788414520267451E-2</v>
      </c>
      <c r="J607" s="23">
        <f t="shared" si="55"/>
        <v>-5.9400965479732559E-2</v>
      </c>
      <c r="K607" s="9">
        <v>-1.7165993179862959E-2</v>
      </c>
      <c r="L607" s="63">
        <f t="shared" si="56"/>
        <v>-29.365040458827202</v>
      </c>
      <c r="M607" s="63">
        <f t="shared" si="57"/>
        <v>-0.13202338682013706</v>
      </c>
      <c r="N607" s="145"/>
      <c r="O607" s="131"/>
      <c r="P607" s="131"/>
      <c r="Q607" s="131"/>
      <c r="R607" s="131"/>
      <c r="S607" s="131"/>
      <c r="T607" s="131"/>
      <c r="U607" s="131"/>
      <c r="V607" s="131"/>
      <c r="W607" s="131"/>
    </row>
    <row r="608" spans="1:23" ht="18" customHeight="1" x14ac:dyDescent="0.35">
      <c r="A608" s="143" t="s">
        <v>277</v>
      </c>
      <c r="B608" s="143" t="s">
        <v>790</v>
      </c>
      <c r="C608" s="147">
        <v>27091</v>
      </c>
      <c r="D608" s="7">
        <v>-0.137603637</v>
      </c>
      <c r="E608" s="10">
        <v>1</v>
      </c>
      <c r="F608" s="144">
        <v>0</v>
      </c>
      <c r="G608" s="47">
        <f t="shared" si="53"/>
        <v>27091</v>
      </c>
      <c r="H608" s="47">
        <f t="shared" si="54"/>
        <v>0</v>
      </c>
      <c r="I608" s="59">
        <v>-8.9788414520267451E-2</v>
      </c>
      <c r="J608" s="23">
        <f t="shared" si="55"/>
        <v>-4.781522247973255E-2</v>
      </c>
      <c r="K608" s="9">
        <v>-1.7165993179862959E-2</v>
      </c>
      <c r="L608" s="63">
        <f t="shared" si="56"/>
        <v>-19.823245922199558</v>
      </c>
      <c r="M608" s="63">
        <f t="shared" si="57"/>
        <v>-0.12043764382013704</v>
      </c>
      <c r="N608" s="145"/>
      <c r="O608" s="131"/>
      <c r="P608" s="131"/>
      <c r="Q608" s="131"/>
      <c r="R608" s="131"/>
      <c r="S608" s="131"/>
      <c r="T608" s="131"/>
      <c r="U608" s="131"/>
      <c r="V608" s="131"/>
      <c r="W608" s="131"/>
    </row>
    <row r="609" spans="1:23" ht="18" customHeight="1" x14ac:dyDescent="0.35">
      <c r="A609" s="143" t="s">
        <v>277</v>
      </c>
      <c r="B609" s="143" t="s">
        <v>72</v>
      </c>
      <c r="C609" s="147">
        <v>46874</v>
      </c>
      <c r="D609" s="7">
        <v>-0.105379291</v>
      </c>
      <c r="E609" s="10">
        <v>1</v>
      </c>
      <c r="F609" s="144">
        <v>0</v>
      </c>
      <c r="G609" s="47">
        <f t="shared" si="53"/>
        <v>46874</v>
      </c>
      <c r="H609" s="47">
        <f t="shared" si="54"/>
        <v>0</v>
      </c>
      <c r="I609" s="59">
        <v>-8.9788414520267451E-2</v>
      </c>
      <c r="J609" s="23">
        <f t="shared" si="55"/>
        <v>-1.5590876479732549E-2</v>
      </c>
      <c r="K609" s="9">
        <v>-1.7165993179862959E-2</v>
      </c>
      <c r="L609" s="63">
        <f t="shared" si="56"/>
        <v>-19.098535494988791</v>
      </c>
      <c r="M609" s="63">
        <f t="shared" si="57"/>
        <v>-8.8213297820137038E-2</v>
      </c>
      <c r="N609" s="145"/>
      <c r="O609" s="131"/>
      <c r="P609" s="131"/>
      <c r="Q609" s="131"/>
      <c r="R609" s="131"/>
      <c r="S609" s="131"/>
      <c r="T609" s="131"/>
      <c r="U609" s="131"/>
      <c r="V609" s="131"/>
      <c r="W609" s="131"/>
    </row>
    <row r="610" spans="1:23" ht="18" customHeight="1" x14ac:dyDescent="0.35">
      <c r="A610" s="143" t="s">
        <v>277</v>
      </c>
      <c r="B610" s="143" t="s">
        <v>196</v>
      </c>
      <c r="C610" s="147">
        <v>10525</v>
      </c>
      <c r="D610" s="7">
        <v>-0.22740829900000001</v>
      </c>
      <c r="E610" s="10">
        <v>1</v>
      </c>
      <c r="F610" s="144">
        <v>0</v>
      </c>
      <c r="G610" s="47">
        <f t="shared" si="53"/>
        <v>10525</v>
      </c>
      <c r="H610" s="47">
        <f t="shared" si="54"/>
        <v>0</v>
      </c>
      <c r="I610" s="59">
        <v>-8.9788414520267451E-2</v>
      </c>
      <c r="J610" s="23">
        <f t="shared" si="55"/>
        <v>-0.13761988447973256</v>
      </c>
      <c r="K610" s="9">
        <v>-1.7165993179862959E-2</v>
      </c>
      <c r="L610" s="63">
        <f t="shared" si="56"/>
        <v>-21.56905725391999</v>
      </c>
      <c r="M610" s="63">
        <f t="shared" si="57"/>
        <v>-0.21024230582013706</v>
      </c>
      <c r="N610" s="145"/>
      <c r="O610" s="131"/>
      <c r="P610" s="131"/>
      <c r="Q610" s="131"/>
      <c r="R610" s="131"/>
      <c r="S610" s="131"/>
      <c r="T610" s="131"/>
      <c r="U610" s="131"/>
      <c r="V610" s="131"/>
      <c r="W610" s="131"/>
    </row>
    <row r="611" spans="1:23" ht="18" customHeight="1" x14ac:dyDescent="0.35">
      <c r="A611" s="143" t="s">
        <v>277</v>
      </c>
      <c r="B611" s="143" t="s">
        <v>73</v>
      </c>
      <c r="C611" s="147">
        <v>33822</v>
      </c>
      <c r="D611" s="7">
        <v>-0.175628176</v>
      </c>
      <c r="E611" s="10">
        <v>1</v>
      </c>
      <c r="F611" s="144">
        <v>0</v>
      </c>
      <c r="G611" s="47">
        <f t="shared" si="53"/>
        <v>33822</v>
      </c>
      <c r="H611" s="47">
        <f t="shared" si="54"/>
        <v>0</v>
      </c>
      <c r="I611" s="59">
        <v>-8.9788414520267451E-2</v>
      </c>
      <c r="J611" s="23">
        <f t="shared" si="55"/>
        <v>-8.5839761479732546E-2</v>
      </c>
      <c r="K611" s="9">
        <v>-1.7165993179862959E-2</v>
      </c>
      <c r="L611" s="63">
        <f t="shared" si="56"/>
        <v>-29.142397433598223</v>
      </c>
      <c r="M611" s="63">
        <f t="shared" si="57"/>
        <v>-0.15846218282013705</v>
      </c>
      <c r="N611" s="145"/>
      <c r="O611" s="131"/>
      <c r="P611" s="131"/>
      <c r="Q611" s="131"/>
      <c r="R611" s="131"/>
      <c r="S611" s="131"/>
      <c r="T611" s="131"/>
      <c r="U611" s="131"/>
      <c r="V611" s="131"/>
      <c r="W611" s="131"/>
    </row>
    <row r="612" spans="1:23" ht="18" customHeight="1" x14ac:dyDescent="0.35">
      <c r="A612" s="143" t="s">
        <v>277</v>
      </c>
      <c r="B612" s="143" t="s">
        <v>791</v>
      </c>
      <c r="C612" s="147">
        <v>22026</v>
      </c>
      <c r="D612" s="7">
        <v>-0.23253828600000001</v>
      </c>
      <c r="E612" s="10">
        <v>1</v>
      </c>
      <c r="F612" s="144">
        <v>0</v>
      </c>
      <c r="G612" s="47">
        <f t="shared" si="53"/>
        <v>22026</v>
      </c>
      <c r="H612" s="47">
        <f t="shared" si="54"/>
        <v>0</v>
      </c>
      <c r="I612" s="59">
        <v>-8.9788414520267451E-2</v>
      </c>
      <c r="J612" s="23">
        <f t="shared" si="55"/>
        <v>-0.14274987147973256</v>
      </c>
      <c r="K612" s="9">
        <v>-1.7165993179862959E-2</v>
      </c>
      <c r="L612" s="63">
        <f t="shared" si="56"/>
        <v>-31.963744385766862</v>
      </c>
      <c r="M612" s="63">
        <f t="shared" si="57"/>
        <v>-0.21537229282013706</v>
      </c>
      <c r="N612" s="145"/>
      <c r="O612" s="131"/>
      <c r="P612" s="131"/>
      <c r="Q612" s="131"/>
      <c r="R612" s="131"/>
      <c r="S612" s="131"/>
      <c r="T612" s="131"/>
      <c r="U612" s="131"/>
      <c r="V612" s="131"/>
      <c r="W612" s="131"/>
    </row>
    <row r="613" spans="1:23" ht="18" customHeight="1" x14ac:dyDescent="0.35">
      <c r="A613" s="143" t="s">
        <v>277</v>
      </c>
      <c r="B613" s="143" t="s">
        <v>792</v>
      </c>
      <c r="C613" s="147">
        <v>23831</v>
      </c>
      <c r="D613" s="7">
        <v>-0.13746046000000001</v>
      </c>
      <c r="E613" s="10">
        <v>1</v>
      </c>
      <c r="F613" s="144">
        <v>0</v>
      </c>
      <c r="G613" s="47">
        <f t="shared" si="53"/>
        <v>23831</v>
      </c>
      <c r="H613" s="47">
        <f t="shared" si="54"/>
        <v>0</v>
      </c>
      <c r="I613" s="59">
        <v>-8.9788414520267451E-2</v>
      </c>
      <c r="J613" s="23">
        <f t="shared" si="55"/>
        <v>-4.7672045479732555E-2</v>
      </c>
      <c r="K613" s="9">
        <v>-1.7165993179862959E-2</v>
      </c>
      <c r="L613" s="63">
        <f t="shared" si="56"/>
        <v>-18.570208714838152</v>
      </c>
      <c r="M613" s="63">
        <f t="shared" si="57"/>
        <v>-0.12029446682013704</v>
      </c>
      <c r="N613" s="145"/>
      <c r="O613" s="131"/>
      <c r="P613" s="131"/>
      <c r="Q613" s="131"/>
      <c r="R613" s="131"/>
      <c r="S613" s="131"/>
      <c r="T613" s="131"/>
      <c r="U613" s="131"/>
      <c r="V613" s="131"/>
      <c r="W613" s="131"/>
    </row>
    <row r="614" spans="1:23" ht="18" customHeight="1" x14ac:dyDescent="0.35">
      <c r="A614" s="143" t="s">
        <v>277</v>
      </c>
      <c r="B614" s="143" t="s">
        <v>199</v>
      </c>
      <c r="C614" s="147">
        <v>12115</v>
      </c>
      <c r="D614" s="7">
        <v>-0.121386677</v>
      </c>
      <c r="E614" s="10">
        <v>1</v>
      </c>
      <c r="F614" s="144">
        <v>0</v>
      </c>
      <c r="G614" s="47">
        <f t="shared" si="53"/>
        <v>12115</v>
      </c>
      <c r="H614" s="47">
        <f t="shared" si="54"/>
        <v>0</v>
      </c>
      <c r="I614" s="59">
        <v>-8.9788414520267451E-2</v>
      </c>
      <c r="J614" s="23">
        <f t="shared" si="55"/>
        <v>-3.1598262479732547E-2</v>
      </c>
      <c r="K614" s="9">
        <v>-1.7165993179862959E-2</v>
      </c>
      <c r="L614" s="63">
        <f t="shared" si="56"/>
        <v>-11.47137897503506</v>
      </c>
      <c r="M614" s="63">
        <f t="shared" si="57"/>
        <v>-0.10422068382013704</v>
      </c>
      <c r="N614" s="145"/>
      <c r="O614" s="131"/>
      <c r="P614" s="131"/>
      <c r="Q614" s="131"/>
      <c r="R614" s="131"/>
      <c r="S614" s="131"/>
      <c r="T614" s="131"/>
      <c r="U614" s="131"/>
      <c r="V614" s="131"/>
      <c r="W614" s="131"/>
    </row>
    <row r="615" spans="1:23" ht="18" customHeight="1" x14ac:dyDescent="0.35">
      <c r="A615" s="143" t="s">
        <v>277</v>
      </c>
      <c r="B615" s="143" t="s">
        <v>793</v>
      </c>
      <c r="C615" s="147">
        <v>417660</v>
      </c>
      <c r="D615" s="7">
        <v>1.3812128E-2</v>
      </c>
      <c r="E615" s="10">
        <v>1</v>
      </c>
      <c r="F615" s="144">
        <v>0</v>
      </c>
      <c r="G615" s="47">
        <f t="shared" si="53"/>
        <v>417660</v>
      </c>
      <c r="H615" s="47">
        <f t="shared" si="54"/>
        <v>0</v>
      </c>
      <c r="I615" s="59">
        <v>-8.9788414520267451E-2</v>
      </c>
      <c r="J615" s="23">
        <f t="shared" si="55"/>
        <v>0.10360054252026746</v>
      </c>
      <c r="K615" s="9">
        <v>-1.7165993179862959E-2</v>
      </c>
      <c r="L615" s="63">
        <f t="shared" si="56"/>
        <v>20.020112627792653</v>
      </c>
      <c r="M615" s="63">
        <f t="shared" si="57"/>
        <v>3.0978121179862959E-2</v>
      </c>
      <c r="N615" s="145"/>
      <c r="O615" s="131"/>
      <c r="P615" s="131"/>
      <c r="Q615" s="131"/>
      <c r="R615" s="131"/>
      <c r="S615" s="131"/>
      <c r="T615" s="131"/>
      <c r="U615" s="131"/>
      <c r="V615" s="131"/>
      <c r="W615" s="131"/>
    </row>
    <row r="616" spans="1:23" ht="18" customHeight="1" x14ac:dyDescent="0.35">
      <c r="A616" s="143" t="s">
        <v>277</v>
      </c>
      <c r="B616" s="143" t="s">
        <v>794</v>
      </c>
      <c r="C616" s="147">
        <v>95799</v>
      </c>
      <c r="D616" s="7">
        <v>-0.10901798</v>
      </c>
      <c r="E616" s="10">
        <v>1</v>
      </c>
      <c r="F616" s="144">
        <v>0</v>
      </c>
      <c r="G616" s="47">
        <f t="shared" si="53"/>
        <v>95799</v>
      </c>
      <c r="H616" s="47">
        <f t="shared" si="54"/>
        <v>0</v>
      </c>
      <c r="I616" s="59">
        <v>-8.9788414520267451E-2</v>
      </c>
      <c r="J616" s="23">
        <f t="shared" si="55"/>
        <v>-1.9229565479732549E-2</v>
      </c>
      <c r="K616" s="9">
        <v>-1.7165993179862959E-2</v>
      </c>
      <c r="L616" s="63">
        <f t="shared" si="56"/>
        <v>-28.429488283565572</v>
      </c>
      <c r="M616" s="63">
        <f t="shared" si="57"/>
        <v>-9.1851986820137038E-2</v>
      </c>
      <c r="N616" s="145"/>
      <c r="O616" s="131"/>
      <c r="P616" s="131"/>
      <c r="Q616" s="131"/>
      <c r="R616" s="131"/>
      <c r="S616" s="131"/>
      <c r="T616" s="131"/>
      <c r="U616" s="131"/>
      <c r="V616" s="131"/>
      <c r="W616" s="131"/>
    </row>
    <row r="617" spans="1:23" ht="18" customHeight="1" x14ac:dyDescent="0.35">
      <c r="A617" s="143" t="s">
        <v>277</v>
      </c>
      <c r="B617" s="143" t="s">
        <v>567</v>
      </c>
      <c r="C617" s="147">
        <v>108782</v>
      </c>
      <c r="D617" s="7">
        <v>-7.113907E-3</v>
      </c>
      <c r="E617" s="10">
        <v>1</v>
      </c>
      <c r="F617" s="144">
        <v>0</v>
      </c>
      <c r="G617" s="47">
        <f t="shared" si="53"/>
        <v>108782</v>
      </c>
      <c r="H617" s="47">
        <f t="shared" si="54"/>
        <v>0</v>
      </c>
      <c r="I617" s="59">
        <v>-8.9788414520267451E-2</v>
      </c>
      <c r="J617" s="23">
        <f t="shared" si="55"/>
        <v>8.2674507520267448E-2</v>
      </c>
      <c r="K617" s="9">
        <v>-1.7165993179862959E-2</v>
      </c>
      <c r="L617" s="63">
        <f t="shared" si="56"/>
        <v>3.3153907610829267</v>
      </c>
      <c r="M617" s="63">
        <f t="shared" si="57"/>
        <v>1.005208617986296E-2</v>
      </c>
      <c r="N617" s="145"/>
      <c r="O617" s="131"/>
      <c r="P617" s="131"/>
      <c r="Q617" s="131"/>
      <c r="R617" s="131"/>
      <c r="S617" s="131"/>
      <c r="T617" s="131"/>
      <c r="U617" s="131"/>
      <c r="V617" s="131"/>
      <c r="W617" s="131"/>
    </row>
    <row r="618" spans="1:23" ht="18" customHeight="1" x14ac:dyDescent="0.35">
      <c r="A618" s="143" t="s">
        <v>277</v>
      </c>
      <c r="B618" s="143" t="s">
        <v>588</v>
      </c>
      <c r="C618" s="147">
        <v>46322</v>
      </c>
      <c r="D618" s="7">
        <v>-0.12981019399999999</v>
      </c>
      <c r="E618" s="10">
        <v>1</v>
      </c>
      <c r="F618" s="144">
        <v>0</v>
      </c>
      <c r="G618" s="47">
        <f t="shared" si="53"/>
        <v>46322</v>
      </c>
      <c r="H618" s="47">
        <f t="shared" si="54"/>
        <v>0</v>
      </c>
      <c r="I618" s="59">
        <v>-8.9788414520267451E-2</v>
      </c>
      <c r="J618" s="23">
        <f t="shared" si="55"/>
        <v>-4.0021779479732539E-2</v>
      </c>
      <c r="K618" s="9">
        <v>-1.7165993179862959E-2</v>
      </c>
      <c r="L618" s="63">
        <f t="shared" si="56"/>
        <v>-24.243900295781323</v>
      </c>
      <c r="M618" s="63">
        <f t="shared" si="57"/>
        <v>-0.11264420082013703</v>
      </c>
      <c r="N618" s="145"/>
      <c r="O618" s="131"/>
      <c r="P618" s="131"/>
      <c r="Q618" s="131"/>
      <c r="R618" s="131"/>
      <c r="S618" s="131"/>
      <c r="T618" s="131"/>
      <c r="U618" s="131"/>
      <c r="V618" s="131"/>
      <c r="W618" s="131"/>
    </row>
    <row r="619" spans="1:23" ht="18" customHeight="1" x14ac:dyDescent="0.35">
      <c r="A619" s="143" t="s">
        <v>277</v>
      </c>
      <c r="B619" s="143" t="s">
        <v>77</v>
      </c>
      <c r="C619" s="147">
        <v>623413</v>
      </c>
      <c r="D619" s="7">
        <v>2.3537140000000002E-2</v>
      </c>
      <c r="E619" s="10">
        <v>1</v>
      </c>
      <c r="F619" s="144">
        <v>0</v>
      </c>
      <c r="G619" s="47">
        <f t="shared" si="53"/>
        <v>623413</v>
      </c>
      <c r="H619" s="47">
        <f t="shared" si="54"/>
        <v>0</v>
      </c>
      <c r="I619" s="59">
        <v>-8.9788414520267451E-2</v>
      </c>
      <c r="J619" s="23">
        <f t="shared" si="55"/>
        <v>0.11332555452026745</v>
      </c>
      <c r="K619" s="9">
        <v>-1.7165993179862959E-2</v>
      </c>
      <c r="L619" s="63">
        <f t="shared" si="56"/>
        <v>32.137772204458173</v>
      </c>
      <c r="M619" s="63">
        <f t="shared" si="57"/>
        <v>4.070313317986296E-2</v>
      </c>
      <c r="N619" s="145"/>
      <c r="O619" s="131"/>
      <c r="P619" s="131"/>
      <c r="Q619" s="131"/>
      <c r="R619" s="131"/>
      <c r="S619" s="131"/>
      <c r="T619" s="131"/>
      <c r="U619" s="131"/>
      <c r="V619" s="131"/>
      <c r="W619" s="131"/>
    </row>
    <row r="620" spans="1:23" ht="18" customHeight="1" x14ac:dyDescent="0.35">
      <c r="A620" s="143" t="s">
        <v>277</v>
      </c>
      <c r="B620" s="143" t="s">
        <v>795</v>
      </c>
      <c r="C620" s="147">
        <v>100288</v>
      </c>
      <c r="D620" s="7">
        <v>-0.13486846299999999</v>
      </c>
      <c r="E620" s="10">
        <v>1</v>
      </c>
      <c r="F620" s="144">
        <v>0</v>
      </c>
      <c r="G620" s="47">
        <f t="shared" si="53"/>
        <v>100288</v>
      </c>
      <c r="H620" s="47">
        <f t="shared" si="54"/>
        <v>0</v>
      </c>
      <c r="I620" s="59">
        <v>-8.9788414520267451E-2</v>
      </c>
      <c r="J620" s="23">
        <f t="shared" si="55"/>
        <v>-4.5080048479732543E-2</v>
      </c>
      <c r="K620" s="9">
        <v>-1.7165993179862959E-2</v>
      </c>
      <c r="L620" s="63">
        <f t="shared" si="56"/>
        <v>-37.274348487126289</v>
      </c>
      <c r="M620" s="63">
        <f t="shared" si="57"/>
        <v>-0.11770246982013703</v>
      </c>
      <c r="N620" s="145"/>
      <c r="O620" s="131"/>
      <c r="P620" s="131"/>
      <c r="Q620" s="131"/>
      <c r="R620" s="131"/>
      <c r="S620" s="131"/>
      <c r="T620" s="131"/>
      <c r="U620" s="131"/>
      <c r="V620" s="131"/>
      <c r="W620" s="131"/>
    </row>
    <row r="621" spans="1:23" ht="18" customHeight="1" x14ac:dyDescent="0.35">
      <c r="A621" s="143" t="s">
        <v>277</v>
      </c>
      <c r="B621" s="143" t="s">
        <v>357</v>
      </c>
      <c r="C621" s="147">
        <v>12682</v>
      </c>
      <c r="D621" s="7">
        <v>-0.24408472000000001</v>
      </c>
      <c r="E621" s="10">
        <v>1</v>
      </c>
      <c r="F621" s="144">
        <v>0</v>
      </c>
      <c r="G621" s="47">
        <f t="shared" si="53"/>
        <v>12682</v>
      </c>
      <c r="H621" s="47">
        <f t="shared" si="54"/>
        <v>0</v>
      </c>
      <c r="I621" s="59">
        <v>-8.9788414520267451E-2</v>
      </c>
      <c r="J621" s="23">
        <f t="shared" si="55"/>
        <v>-0.15429630547973255</v>
      </c>
      <c r="K621" s="9">
        <v>-1.7165993179862959E-2</v>
      </c>
      <c r="L621" s="63">
        <f t="shared" si="56"/>
        <v>-25.554313159088512</v>
      </c>
      <c r="M621" s="63">
        <f t="shared" si="57"/>
        <v>-0.22691872682013706</v>
      </c>
      <c r="N621" s="145"/>
      <c r="O621" s="131"/>
      <c r="P621" s="131"/>
      <c r="Q621" s="131"/>
      <c r="R621" s="131"/>
      <c r="S621" s="131"/>
      <c r="T621" s="131"/>
      <c r="U621" s="131"/>
      <c r="V621" s="131"/>
      <c r="W621" s="131"/>
    </row>
    <row r="622" spans="1:23" ht="18" customHeight="1" x14ac:dyDescent="0.35">
      <c r="A622" s="143" t="s">
        <v>277</v>
      </c>
      <c r="B622" s="143" t="s">
        <v>204</v>
      </c>
      <c r="C622" s="147">
        <v>31975</v>
      </c>
      <c r="D622" s="7">
        <v>-8.5418272000000003E-2</v>
      </c>
      <c r="E622" s="10">
        <v>1</v>
      </c>
      <c r="F622" s="144">
        <v>0</v>
      </c>
      <c r="G622" s="47">
        <f t="shared" si="53"/>
        <v>31975</v>
      </c>
      <c r="H622" s="47">
        <f t="shared" si="54"/>
        <v>0</v>
      </c>
      <c r="I622" s="59">
        <v>-8.9788414520267451E-2</v>
      </c>
      <c r="J622" s="23">
        <f t="shared" si="55"/>
        <v>4.3701425202674477E-3</v>
      </c>
      <c r="K622" s="9">
        <v>-1.7165993179862959E-2</v>
      </c>
      <c r="L622" s="63">
        <f t="shared" si="56"/>
        <v>-12.204568600054316</v>
      </c>
      <c r="M622" s="63">
        <f t="shared" si="57"/>
        <v>-6.8252278820137041E-2</v>
      </c>
      <c r="N622" s="145"/>
      <c r="O622" s="131"/>
      <c r="P622" s="131"/>
      <c r="Q622" s="131"/>
      <c r="R622" s="131"/>
      <c r="S622" s="131"/>
      <c r="T622" s="131"/>
      <c r="U622" s="131"/>
      <c r="V622" s="131"/>
      <c r="W622" s="131"/>
    </row>
    <row r="623" spans="1:23" ht="18" customHeight="1" x14ac:dyDescent="0.35">
      <c r="A623" s="143" t="s">
        <v>277</v>
      </c>
      <c r="B623" s="143" t="s">
        <v>318</v>
      </c>
      <c r="C623" s="147">
        <v>32082</v>
      </c>
      <c r="D623" s="7">
        <v>-0.12890554200000001</v>
      </c>
      <c r="E623" s="10">
        <v>1</v>
      </c>
      <c r="F623" s="144">
        <v>0</v>
      </c>
      <c r="G623" s="47">
        <f t="shared" si="53"/>
        <v>32082</v>
      </c>
      <c r="H623" s="47">
        <f t="shared" si="54"/>
        <v>0</v>
      </c>
      <c r="I623" s="59">
        <v>-8.9788414520267451E-2</v>
      </c>
      <c r="J623" s="23">
        <f t="shared" si="55"/>
        <v>-3.9117127479732561E-2</v>
      </c>
      <c r="K623" s="9">
        <v>-1.7165993179862959E-2</v>
      </c>
      <c r="L623" s="63">
        <f t="shared" si="56"/>
        <v>-20.014172135066506</v>
      </c>
      <c r="M623" s="63">
        <f t="shared" si="57"/>
        <v>-0.11173954882013705</v>
      </c>
      <c r="N623" s="145"/>
      <c r="O623" s="131"/>
      <c r="P623" s="131"/>
      <c r="Q623" s="131"/>
      <c r="R623" s="131"/>
      <c r="S623" s="131"/>
      <c r="T623" s="131"/>
      <c r="U623" s="131"/>
      <c r="V623" s="131"/>
      <c r="W623" s="131"/>
    </row>
    <row r="624" spans="1:23" ht="18" customHeight="1" x14ac:dyDescent="0.35">
      <c r="A624" s="143" t="s">
        <v>277</v>
      </c>
      <c r="B624" s="143" t="s">
        <v>80</v>
      </c>
      <c r="C624" s="147">
        <v>25490</v>
      </c>
      <c r="D624" s="7">
        <v>-0.119870214</v>
      </c>
      <c r="E624" s="10">
        <v>1</v>
      </c>
      <c r="F624" s="144">
        <v>0</v>
      </c>
      <c r="G624" s="47">
        <f t="shared" si="53"/>
        <v>25490</v>
      </c>
      <c r="H624" s="47">
        <f t="shared" si="54"/>
        <v>0</v>
      </c>
      <c r="I624" s="59">
        <v>-8.9788414520267451E-2</v>
      </c>
      <c r="J624" s="23">
        <f t="shared" si="55"/>
        <v>-3.0081799479732552E-2</v>
      </c>
      <c r="K624" s="9">
        <v>-1.7165993179862959E-2</v>
      </c>
      <c r="L624" s="63">
        <f t="shared" si="56"/>
        <v>-16.397332748778982</v>
      </c>
      <c r="M624" s="63">
        <f t="shared" si="57"/>
        <v>-0.10270422082013704</v>
      </c>
      <c r="N624" s="145"/>
      <c r="O624" s="131"/>
      <c r="P624" s="131"/>
      <c r="Q624" s="131"/>
      <c r="R624" s="131"/>
      <c r="S624" s="131"/>
      <c r="T624" s="131"/>
      <c r="U624" s="131"/>
      <c r="V624" s="131"/>
      <c r="W624" s="131"/>
    </row>
    <row r="625" spans="1:23" ht="18" customHeight="1" x14ac:dyDescent="0.35">
      <c r="A625" s="143" t="s">
        <v>277</v>
      </c>
      <c r="B625" s="143" t="s">
        <v>209</v>
      </c>
      <c r="C625" s="147">
        <v>98441</v>
      </c>
      <c r="D625" s="7">
        <v>-9.6373798999999996E-2</v>
      </c>
      <c r="E625" s="10">
        <v>1</v>
      </c>
      <c r="F625" s="144">
        <v>0</v>
      </c>
      <c r="G625" s="47">
        <f t="shared" si="53"/>
        <v>98441</v>
      </c>
      <c r="H625" s="47">
        <f t="shared" si="54"/>
        <v>0</v>
      </c>
      <c r="I625" s="59">
        <v>-8.9788414520267451E-2</v>
      </c>
      <c r="J625" s="23">
        <f t="shared" si="55"/>
        <v>-6.585384479732545E-3</v>
      </c>
      <c r="K625" s="9">
        <v>-1.7165993179862959E-2</v>
      </c>
      <c r="L625" s="63">
        <f t="shared" si="56"/>
        <v>-24.85169364079891</v>
      </c>
      <c r="M625" s="63">
        <f t="shared" si="57"/>
        <v>-7.9207805820137034E-2</v>
      </c>
      <c r="N625" s="145"/>
      <c r="O625" s="131"/>
      <c r="P625" s="131"/>
      <c r="Q625" s="131"/>
      <c r="R625" s="131"/>
      <c r="S625" s="131"/>
      <c r="T625" s="131"/>
      <c r="U625" s="131"/>
      <c r="V625" s="131"/>
      <c r="W625" s="131"/>
    </row>
    <row r="626" spans="1:23" ht="18" customHeight="1" x14ac:dyDescent="0.35">
      <c r="A626" s="143" t="s">
        <v>277</v>
      </c>
      <c r="B626" s="143" t="s">
        <v>799</v>
      </c>
      <c r="C626" s="147">
        <v>45352</v>
      </c>
      <c r="D626" s="7">
        <v>-0.23711131099999999</v>
      </c>
      <c r="E626" s="10">
        <v>1</v>
      </c>
      <c r="F626" s="144">
        <v>0</v>
      </c>
      <c r="G626" s="47">
        <f t="shared" si="53"/>
        <v>45352</v>
      </c>
      <c r="H626" s="47">
        <f t="shared" si="54"/>
        <v>0</v>
      </c>
      <c r="I626" s="59">
        <v>-8.9788414520267451E-2</v>
      </c>
      <c r="J626" s="23">
        <f t="shared" si="55"/>
        <v>-0.14732289647973254</v>
      </c>
      <c r="K626" s="9">
        <v>-1.7165993179862959E-2</v>
      </c>
      <c r="L626" s="63">
        <f t="shared" si="56"/>
        <v>-46.839574712752913</v>
      </c>
      <c r="M626" s="63">
        <f t="shared" si="57"/>
        <v>-0.21994531782013704</v>
      </c>
      <c r="N626" s="145"/>
      <c r="O626" s="131"/>
      <c r="P626" s="131"/>
      <c r="Q626" s="131"/>
      <c r="R626" s="131"/>
      <c r="S626" s="131"/>
      <c r="T626" s="131"/>
      <c r="U626" s="131"/>
      <c r="V626" s="131"/>
      <c r="W626" s="131"/>
    </row>
    <row r="627" spans="1:23" ht="18" customHeight="1" x14ac:dyDescent="0.35">
      <c r="A627" s="143" t="s">
        <v>277</v>
      </c>
      <c r="B627" s="143" t="s">
        <v>115</v>
      </c>
      <c r="C627" s="147">
        <v>260023</v>
      </c>
      <c r="D627" s="7">
        <v>-0.114734664</v>
      </c>
      <c r="E627" s="10">
        <v>1</v>
      </c>
      <c r="F627" s="144">
        <v>0</v>
      </c>
      <c r="G627" s="47">
        <f t="shared" si="53"/>
        <v>260023</v>
      </c>
      <c r="H627" s="47">
        <f t="shared" si="54"/>
        <v>0</v>
      </c>
      <c r="I627" s="59">
        <v>-8.9788414520267451E-2</v>
      </c>
      <c r="J627" s="23">
        <f t="shared" si="55"/>
        <v>-2.4946249479732549E-2</v>
      </c>
      <c r="K627" s="9">
        <v>-1.7165993179862959E-2</v>
      </c>
      <c r="L627" s="63">
        <f t="shared" si="56"/>
        <v>-49.75265609497886</v>
      </c>
      <c r="M627" s="63">
        <f t="shared" si="57"/>
        <v>-9.7568670820137038E-2</v>
      </c>
      <c r="N627" s="145"/>
      <c r="O627" s="131"/>
      <c r="P627" s="131"/>
      <c r="Q627" s="131"/>
      <c r="R627" s="131"/>
      <c r="S627" s="131"/>
      <c r="T627" s="131"/>
      <c r="U627" s="131"/>
      <c r="V627" s="131"/>
      <c r="W627" s="131"/>
    </row>
    <row r="628" spans="1:23" ht="18" customHeight="1" x14ac:dyDescent="0.35">
      <c r="A628" s="143" t="s">
        <v>277</v>
      </c>
      <c r="B628" s="143" t="s">
        <v>210</v>
      </c>
      <c r="C628" s="147">
        <v>33972</v>
      </c>
      <c r="D628" s="7">
        <v>-0.230279611</v>
      </c>
      <c r="E628" s="10">
        <v>1</v>
      </c>
      <c r="F628" s="144">
        <v>0</v>
      </c>
      <c r="G628" s="47">
        <f t="shared" si="53"/>
        <v>33972</v>
      </c>
      <c r="H628" s="47">
        <f t="shared" si="54"/>
        <v>0</v>
      </c>
      <c r="I628" s="59">
        <v>-8.9788414520267451E-2</v>
      </c>
      <c r="J628" s="23">
        <f t="shared" si="55"/>
        <v>-0.14049119647973254</v>
      </c>
      <c r="K628" s="9">
        <v>-1.7165993179862959E-2</v>
      </c>
      <c r="L628" s="63">
        <f t="shared" si="56"/>
        <v>-39.280025354095208</v>
      </c>
      <c r="M628" s="63">
        <f t="shared" si="57"/>
        <v>-0.21311361782013705</v>
      </c>
      <c r="N628" s="145"/>
      <c r="O628" s="131"/>
      <c r="P628" s="131"/>
      <c r="Q628" s="131"/>
      <c r="R628" s="131"/>
      <c r="S628" s="131"/>
      <c r="T628" s="131"/>
      <c r="U628" s="131"/>
      <c r="V628" s="131"/>
      <c r="W628" s="131"/>
    </row>
    <row r="629" spans="1:23" ht="18" customHeight="1" x14ac:dyDescent="0.35">
      <c r="A629" s="143" t="s">
        <v>277</v>
      </c>
      <c r="B629" s="143" t="s">
        <v>591</v>
      </c>
      <c r="C629" s="147">
        <v>12426</v>
      </c>
      <c r="D629" s="7">
        <v>-0.17163445699999999</v>
      </c>
      <c r="E629" s="10">
        <v>1</v>
      </c>
      <c r="F629" s="144">
        <v>0</v>
      </c>
      <c r="G629" s="47">
        <f t="shared" si="53"/>
        <v>12426</v>
      </c>
      <c r="H629" s="47">
        <f t="shared" si="54"/>
        <v>0</v>
      </c>
      <c r="I629" s="59">
        <v>-8.9788414520267451E-2</v>
      </c>
      <c r="J629" s="23">
        <f t="shared" si="55"/>
        <v>-8.1846042479732539E-2</v>
      </c>
      <c r="K629" s="9">
        <v>-1.7165993179862959E-2</v>
      </c>
      <c r="L629" s="63">
        <f t="shared" si="56"/>
        <v>-17.218903898611138</v>
      </c>
      <c r="M629" s="63">
        <f t="shared" si="57"/>
        <v>-0.15446846382013704</v>
      </c>
      <c r="N629" s="145"/>
      <c r="O629" s="131"/>
      <c r="P629" s="131"/>
      <c r="Q629" s="131"/>
      <c r="R629" s="131"/>
      <c r="S629" s="131"/>
      <c r="T629" s="131"/>
      <c r="U629" s="131"/>
      <c r="V629" s="131"/>
      <c r="W629" s="131"/>
    </row>
    <row r="630" spans="1:23" ht="18" customHeight="1" x14ac:dyDescent="0.35">
      <c r="A630" s="143" t="s">
        <v>277</v>
      </c>
      <c r="B630" s="143" t="s">
        <v>800</v>
      </c>
      <c r="C630" s="147">
        <v>13312</v>
      </c>
      <c r="D630" s="7">
        <v>-0.23071050200000001</v>
      </c>
      <c r="E630" s="10">
        <v>1</v>
      </c>
      <c r="F630" s="144">
        <v>0</v>
      </c>
      <c r="G630" s="47">
        <f t="shared" si="53"/>
        <v>13312</v>
      </c>
      <c r="H630" s="47">
        <f t="shared" si="54"/>
        <v>0</v>
      </c>
      <c r="I630" s="59">
        <v>-8.9788414520267451E-2</v>
      </c>
      <c r="J630" s="23">
        <f t="shared" si="55"/>
        <v>-0.14092208747973256</v>
      </c>
      <c r="K630" s="9">
        <v>-1.7165993179862959E-2</v>
      </c>
      <c r="L630" s="63">
        <f t="shared" si="56"/>
        <v>-24.638261636632841</v>
      </c>
      <c r="M630" s="63">
        <f t="shared" si="57"/>
        <v>-0.21354450882013706</v>
      </c>
      <c r="N630" s="145"/>
      <c r="O630" s="131"/>
      <c r="P630" s="131"/>
      <c r="Q630" s="131"/>
      <c r="R630" s="131"/>
      <c r="S630" s="131"/>
      <c r="T630" s="131"/>
      <c r="U630" s="131"/>
      <c r="V630" s="131"/>
      <c r="W630" s="131"/>
    </row>
    <row r="631" spans="1:23" ht="18" customHeight="1" x14ac:dyDescent="0.35">
      <c r="A631" s="143" t="s">
        <v>277</v>
      </c>
      <c r="B631" s="143" t="s">
        <v>801</v>
      </c>
      <c r="C631" s="147">
        <v>13772</v>
      </c>
      <c r="D631" s="7">
        <v>-0.12496758500000001</v>
      </c>
      <c r="E631" s="10">
        <v>1</v>
      </c>
      <c r="F631" s="144">
        <v>0</v>
      </c>
      <c r="G631" s="47">
        <f t="shared" si="53"/>
        <v>13772</v>
      </c>
      <c r="H631" s="47">
        <f t="shared" si="54"/>
        <v>0</v>
      </c>
      <c r="I631" s="59">
        <v>-8.9788414520267451E-2</v>
      </c>
      <c r="J631" s="23">
        <f t="shared" si="55"/>
        <v>-3.5179170479732555E-2</v>
      </c>
      <c r="K631" s="9">
        <v>-1.7165993179862959E-2</v>
      </c>
      <c r="L631" s="63">
        <f t="shared" si="56"/>
        <v>-12.650965774043273</v>
      </c>
      <c r="M631" s="63">
        <f t="shared" si="57"/>
        <v>-0.10780159182013704</v>
      </c>
      <c r="N631" s="145"/>
      <c r="O631" s="131"/>
      <c r="P631" s="131"/>
      <c r="Q631" s="131"/>
      <c r="R631" s="131"/>
      <c r="S631" s="131"/>
      <c r="T631" s="131"/>
      <c r="U631" s="131"/>
      <c r="V631" s="131"/>
      <c r="W631" s="131"/>
    </row>
    <row r="632" spans="1:23" ht="18" customHeight="1" x14ac:dyDescent="0.35">
      <c r="A632" s="143" t="s">
        <v>277</v>
      </c>
      <c r="B632" s="143" t="s">
        <v>796</v>
      </c>
      <c r="C632" s="147">
        <v>24820</v>
      </c>
      <c r="D632" s="7">
        <v>-0.113314101</v>
      </c>
      <c r="E632" s="10">
        <v>1</v>
      </c>
      <c r="F632" s="144">
        <v>0</v>
      </c>
      <c r="G632" s="47">
        <f t="shared" si="53"/>
        <v>24820</v>
      </c>
      <c r="H632" s="47">
        <f t="shared" si="54"/>
        <v>0</v>
      </c>
      <c r="I632" s="59">
        <v>-8.9788414520267451E-2</v>
      </c>
      <c r="J632" s="23">
        <f t="shared" si="55"/>
        <v>-2.3525686479732549E-2</v>
      </c>
      <c r="K632" s="9">
        <v>-1.7165993179862959E-2</v>
      </c>
      <c r="L632" s="63">
        <f t="shared" si="56"/>
        <v>-15.147523341460371</v>
      </c>
      <c r="M632" s="63">
        <f t="shared" si="57"/>
        <v>-9.6148107820137038E-2</v>
      </c>
      <c r="N632" s="145"/>
      <c r="O632" s="131"/>
      <c r="P632" s="131"/>
      <c r="Q632" s="131"/>
      <c r="R632" s="131"/>
      <c r="S632" s="131"/>
      <c r="T632" s="131"/>
      <c r="U632" s="131"/>
      <c r="V632" s="131"/>
      <c r="W632" s="131"/>
    </row>
    <row r="633" spans="1:23" ht="18" customHeight="1" x14ac:dyDescent="0.35">
      <c r="A633" s="143" t="s">
        <v>277</v>
      </c>
      <c r="B633" s="143" t="s">
        <v>797</v>
      </c>
      <c r="C633" s="147">
        <v>297543</v>
      </c>
      <c r="D633" s="7">
        <v>-3.9930107999999999E-2</v>
      </c>
      <c r="E633" s="10">
        <v>1</v>
      </c>
      <c r="F633" s="144">
        <v>0</v>
      </c>
      <c r="G633" s="47">
        <f t="shared" si="53"/>
        <v>297543</v>
      </c>
      <c r="H633" s="47">
        <f t="shared" si="54"/>
        <v>0</v>
      </c>
      <c r="I633" s="59">
        <v>-8.9788414520267451E-2</v>
      </c>
      <c r="J633" s="23">
        <f t="shared" si="55"/>
        <v>4.9858306520267452E-2</v>
      </c>
      <c r="K633" s="9">
        <v>-1.7165993179862959E-2</v>
      </c>
      <c r="L633" s="63">
        <f t="shared" si="56"/>
        <v>-12.417256040130859</v>
      </c>
      <c r="M633" s="63">
        <f t="shared" si="57"/>
        <v>-2.276411482013704E-2</v>
      </c>
      <c r="N633" s="145"/>
      <c r="O633" s="131"/>
      <c r="P633" s="131"/>
      <c r="Q633" s="131"/>
      <c r="R633" s="131"/>
      <c r="S633" s="131"/>
      <c r="T633" s="131"/>
      <c r="U633" s="131"/>
      <c r="V633" s="131"/>
      <c r="W633" s="131"/>
    </row>
    <row r="634" spans="1:23" ht="18" customHeight="1" x14ac:dyDescent="0.35">
      <c r="A634" s="143" t="s">
        <v>277</v>
      </c>
      <c r="B634" s="143" t="s">
        <v>798</v>
      </c>
      <c r="C634" s="147">
        <v>158891</v>
      </c>
      <c r="D634" s="7">
        <v>1.4125828E-2</v>
      </c>
      <c r="E634" s="10">
        <v>1</v>
      </c>
      <c r="F634" s="144">
        <v>0</v>
      </c>
      <c r="G634" s="47">
        <f t="shared" si="53"/>
        <v>158891</v>
      </c>
      <c r="H634" s="47">
        <f t="shared" si="54"/>
        <v>0</v>
      </c>
      <c r="I634" s="59">
        <v>-8.9788414520267451E-2</v>
      </c>
      <c r="J634" s="23">
        <f t="shared" si="55"/>
        <v>0.10391424252026746</v>
      </c>
      <c r="K634" s="9">
        <v>-1.7165993179862959E-2</v>
      </c>
      <c r="L634" s="63">
        <f t="shared" si="56"/>
        <v>12.473274756763784</v>
      </c>
      <c r="M634" s="63">
        <f t="shared" si="57"/>
        <v>3.1291821179862955E-2</v>
      </c>
      <c r="N634" s="145"/>
      <c r="O634" s="131"/>
      <c r="P634" s="131"/>
      <c r="Q634" s="131"/>
      <c r="R634" s="131"/>
      <c r="S634" s="131"/>
      <c r="T634" s="131"/>
      <c r="U634" s="131"/>
      <c r="V634" s="131"/>
      <c r="W634" s="131"/>
    </row>
    <row r="635" spans="1:23" ht="18" customHeight="1" x14ac:dyDescent="0.35">
      <c r="A635" s="143" t="s">
        <v>277</v>
      </c>
      <c r="B635" s="143" t="s">
        <v>802</v>
      </c>
      <c r="C635" s="147">
        <v>13164</v>
      </c>
      <c r="D635" s="7">
        <v>-0.12630453</v>
      </c>
      <c r="E635" s="10">
        <v>1</v>
      </c>
      <c r="F635" s="144">
        <v>0</v>
      </c>
      <c r="G635" s="47">
        <f t="shared" si="53"/>
        <v>13164</v>
      </c>
      <c r="H635" s="47">
        <f t="shared" si="54"/>
        <v>0</v>
      </c>
      <c r="I635" s="59">
        <v>-8.9788414520267451E-2</v>
      </c>
      <c r="J635" s="23">
        <f t="shared" si="55"/>
        <v>-3.6516115479732547E-2</v>
      </c>
      <c r="K635" s="9">
        <v>-1.7165993179862959E-2</v>
      </c>
      <c r="L635" s="63">
        <f t="shared" si="56"/>
        <v>-12.521952841553139</v>
      </c>
      <c r="M635" s="63">
        <f t="shared" si="57"/>
        <v>-0.10913853682013704</v>
      </c>
      <c r="N635" s="145"/>
      <c r="O635" s="131"/>
      <c r="P635" s="131"/>
      <c r="Q635" s="131"/>
      <c r="R635" s="131"/>
      <c r="S635" s="131"/>
      <c r="T635" s="131"/>
      <c r="U635" s="131"/>
      <c r="V635" s="131"/>
      <c r="W635" s="131"/>
    </row>
    <row r="636" spans="1:23" ht="18" customHeight="1" x14ac:dyDescent="0.35">
      <c r="A636" s="143" t="s">
        <v>277</v>
      </c>
      <c r="B636" s="143" t="s">
        <v>401</v>
      </c>
      <c r="C636" s="147">
        <v>17260</v>
      </c>
      <c r="D636" s="7">
        <v>-0.18432336799999999</v>
      </c>
      <c r="E636" s="10">
        <v>1</v>
      </c>
      <c r="F636" s="144">
        <v>0</v>
      </c>
      <c r="G636" s="47">
        <f t="shared" si="53"/>
        <v>17260</v>
      </c>
      <c r="H636" s="47">
        <f t="shared" si="54"/>
        <v>0</v>
      </c>
      <c r="I636" s="59">
        <v>-8.9788414520267451E-2</v>
      </c>
      <c r="J636" s="23">
        <f t="shared" si="55"/>
        <v>-9.4534953479732536E-2</v>
      </c>
      <c r="K636" s="9">
        <v>-1.7165993179862959E-2</v>
      </c>
      <c r="L636" s="63">
        <f t="shared" si="56"/>
        <v>-21.96068778826551</v>
      </c>
      <c r="M636" s="63">
        <f t="shared" si="57"/>
        <v>-0.16715737482013704</v>
      </c>
      <c r="N636" s="145"/>
      <c r="O636" s="131"/>
      <c r="P636" s="131"/>
      <c r="Q636" s="131"/>
      <c r="R636" s="131"/>
      <c r="S636" s="131"/>
      <c r="T636" s="131"/>
      <c r="U636" s="131"/>
      <c r="V636" s="131"/>
      <c r="W636" s="131"/>
    </row>
    <row r="637" spans="1:23" ht="18" customHeight="1" x14ac:dyDescent="0.35">
      <c r="A637" s="143" t="s">
        <v>277</v>
      </c>
      <c r="B637" s="143" t="s">
        <v>116</v>
      </c>
      <c r="C637" s="147">
        <v>38369</v>
      </c>
      <c r="D637" s="7">
        <v>-0.129948868</v>
      </c>
      <c r="E637" s="10">
        <v>1</v>
      </c>
      <c r="F637" s="144">
        <v>0</v>
      </c>
      <c r="G637" s="47">
        <f t="shared" si="53"/>
        <v>38369</v>
      </c>
      <c r="H637" s="47">
        <f t="shared" si="54"/>
        <v>0</v>
      </c>
      <c r="I637" s="59">
        <v>-8.9788414520267451E-2</v>
      </c>
      <c r="J637" s="23">
        <f t="shared" si="55"/>
        <v>-4.0160453479732544E-2</v>
      </c>
      <c r="K637" s="9">
        <v>-1.7165993179862959E-2</v>
      </c>
      <c r="L637" s="63">
        <f t="shared" si="56"/>
        <v>-22.091916889691642</v>
      </c>
      <c r="M637" s="63">
        <f t="shared" si="57"/>
        <v>-0.11278287482013703</v>
      </c>
      <c r="N637" s="145"/>
      <c r="O637" s="131"/>
      <c r="P637" s="131"/>
      <c r="Q637" s="131"/>
      <c r="R637" s="131"/>
      <c r="S637" s="131"/>
      <c r="T637" s="131"/>
      <c r="U637" s="131"/>
      <c r="V637" s="131"/>
      <c r="W637" s="131"/>
    </row>
    <row r="638" spans="1:23" ht="18" customHeight="1" x14ac:dyDescent="0.35">
      <c r="A638" s="143" t="s">
        <v>277</v>
      </c>
      <c r="B638" s="143" t="s">
        <v>216</v>
      </c>
      <c r="C638" s="147">
        <v>26034</v>
      </c>
      <c r="D638" s="7">
        <v>-0.22311228799999999</v>
      </c>
      <c r="E638" s="10">
        <v>1</v>
      </c>
      <c r="F638" s="144">
        <v>0</v>
      </c>
      <c r="G638" s="47">
        <f t="shared" si="53"/>
        <v>26034</v>
      </c>
      <c r="H638" s="47">
        <f t="shared" si="54"/>
        <v>0</v>
      </c>
      <c r="I638" s="59">
        <v>-8.9788414520267451E-2</v>
      </c>
      <c r="J638" s="23">
        <f t="shared" si="55"/>
        <v>-0.13332387347973254</v>
      </c>
      <c r="K638" s="9">
        <v>-1.7165993179862959E-2</v>
      </c>
      <c r="L638" s="63">
        <f t="shared" si="56"/>
        <v>-33.22954794907114</v>
      </c>
      <c r="M638" s="63">
        <f t="shared" si="57"/>
        <v>-0.20594629482013704</v>
      </c>
      <c r="N638" s="145"/>
      <c r="O638" s="131"/>
      <c r="P638" s="131"/>
      <c r="Q638" s="131"/>
      <c r="R638" s="131"/>
      <c r="S638" s="131"/>
      <c r="T638" s="131"/>
      <c r="U638" s="131"/>
      <c r="V638" s="131"/>
      <c r="W638" s="131"/>
    </row>
    <row r="639" spans="1:23" ht="18" customHeight="1" x14ac:dyDescent="0.35">
      <c r="A639" s="143" t="s">
        <v>277</v>
      </c>
      <c r="B639" s="143" t="s">
        <v>86</v>
      </c>
      <c r="C639" s="147">
        <v>29981</v>
      </c>
      <c r="D639" s="7">
        <v>-0.15948910099999999</v>
      </c>
      <c r="E639" s="10">
        <v>1</v>
      </c>
      <c r="F639" s="144">
        <v>0</v>
      </c>
      <c r="G639" s="47">
        <f t="shared" si="53"/>
        <v>29981</v>
      </c>
      <c r="H639" s="47">
        <f t="shared" si="54"/>
        <v>0</v>
      </c>
      <c r="I639" s="59">
        <v>-8.9788414520267451E-2</v>
      </c>
      <c r="J639" s="23">
        <f t="shared" si="55"/>
        <v>-6.9700686479732543E-2</v>
      </c>
      <c r="K639" s="9">
        <v>-1.7165993179862959E-2</v>
      </c>
      <c r="L639" s="63">
        <f t="shared" si="56"/>
        <v>-24.643277970150372</v>
      </c>
      <c r="M639" s="63">
        <f t="shared" si="57"/>
        <v>-0.14232310782013705</v>
      </c>
      <c r="N639" s="145"/>
      <c r="O639" s="131"/>
      <c r="P639" s="131"/>
      <c r="Q639" s="131"/>
      <c r="R639" s="131"/>
      <c r="S639" s="131"/>
      <c r="T639" s="131"/>
      <c r="U639" s="131"/>
      <c r="V639" s="131"/>
      <c r="W639" s="131"/>
    </row>
    <row r="640" spans="1:23" ht="18" customHeight="1" x14ac:dyDescent="0.35">
      <c r="A640" s="143" t="s">
        <v>277</v>
      </c>
      <c r="B640" s="143" t="s">
        <v>803</v>
      </c>
      <c r="C640" s="147">
        <v>12722</v>
      </c>
      <c r="D640" s="7">
        <v>-0.184712399</v>
      </c>
      <c r="E640" s="10">
        <v>1</v>
      </c>
      <c r="F640" s="144">
        <v>0</v>
      </c>
      <c r="G640" s="47">
        <f t="shared" si="53"/>
        <v>12722</v>
      </c>
      <c r="H640" s="47">
        <f t="shared" si="54"/>
        <v>0</v>
      </c>
      <c r="I640" s="59">
        <v>-8.9788414520267451E-2</v>
      </c>
      <c r="J640" s="23">
        <f t="shared" si="55"/>
        <v>-9.4923984479732548E-2</v>
      </c>
      <c r="K640" s="9">
        <v>-1.7165993179862959E-2</v>
      </c>
      <c r="L640" s="63">
        <f t="shared" si="56"/>
        <v>-18.89786801386591</v>
      </c>
      <c r="M640" s="63">
        <f t="shared" si="57"/>
        <v>-0.16754640582013705</v>
      </c>
      <c r="N640" s="145"/>
      <c r="O640" s="131"/>
      <c r="P640" s="131"/>
      <c r="Q640" s="131"/>
      <c r="R640" s="131"/>
      <c r="S640" s="131"/>
      <c r="T640" s="131"/>
      <c r="U640" s="131"/>
      <c r="V640" s="131"/>
      <c r="W640" s="131"/>
    </row>
    <row r="641" spans="1:23" ht="18" customHeight="1" x14ac:dyDescent="0.35">
      <c r="A641" s="143" t="s">
        <v>277</v>
      </c>
      <c r="B641" s="143" t="s">
        <v>804</v>
      </c>
      <c r="C641" s="147">
        <v>49789</v>
      </c>
      <c r="D641" s="7">
        <v>-9.4988145999999996E-2</v>
      </c>
      <c r="E641" s="10">
        <v>1</v>
      </c>
      <c r="F641" s="144">
        <v>0</v>
      </c>
      <c r="G641" s="47">
        <f t="shared" si="53"/>
        <v>49789</v>
      </c>
      <c r="H641" s="47">
        <f t="shared" si="54"/>
        <v>0</v>
      </c>
      <c r="I641" s="59">
        <v>-8.9788414520267451E-2</v>
      </c>
      <c r="J641" s="23">
        <f t="shared" si="55"/>
        <v>-5.1997314797325445E-3</v>
      </c>
      <c r="K641" s="9">
        <v>-1.7165993179862959E-2</v>
      </c>
      <c r="L641" s="63">
        <f t="shared" si="56"/>
        <v>-17.364806270786922</v>
      </c>
      <c r="M641" s="63">
        <f t="shared" si="57"/>
        <v>-7.7822152820137033E-2</v>
      </c>
      <c r="N641" s="145"/>
      <c r="O641" s="131"/>
      <c r="P641" s="131"/>
      <c r="Q641" s="131"/>
      <c r="R641" s="131"/>
      <c r="S641" s="131"/>
      <c r="T641" s="131"/>
      <c r="U641" s="131"/>
      <c r="V641" s="131"/>
      <c r="W641" s="131"/>
    </row>
    <row r="642" spans="1:23" ht="18" customHeight="1" x14ac:dyDescent="0.35">
      <c r="A642" s="143" t="s">
        <v>277</v>
      </c>
      <c r="B642" s="143" t="s">
        <v>805</v>
      </c>
      <c r="C642" s="147">
        <v>160697</v>
      </c>
      <c r="D642" s="7">
        <v>-3.9274545000000001E-2</v>
      </c>
      <c r="E642" s="10">
        <v>1</v>
      </c>
      <c r="F642" s="144">
        <v>0</v>
      </c>
      <c r="G642" s="47">
        <f t="shared" si="53"/>
        <v>160697</v>
      </c>
      <c r="H642" s="47">
        <f t="shared" si="54"/>
        <v>0</v>
      </c>
      <c r="I642" s="59">
        <v>-8.9788414520267451E-2</v>
      </c>
      <c r="J642" s="23">
        <f t="shared" si="55"/>
        <v>5.051386952026745E-2</v>
      </c>
      <c r="K642" s="9">
        <v>-1.7165993179862959E-2</v>
      </c>
      <c r="L642" s="63">
        <f t="shared" si="56"/>
        <v>-8.8626618717915342</v>
      </c>
      <c r="M642" s="63">
        <f t="shared" si="57"/>
        <v>-2.2108551820137042E-2</v>
      </c>
      <c r="N642" s="145"/>
      <c r="O642" s="131"/>
      <c r="P642" s="131"/>
      <c r="Q642" s="131"/>
      <c r="R642" s="131"/>
      <c r="S642" s="131"/>
      <c r="T642" s="131"/>
      <c r="U642" s="131"/>
      <c r="V642" s="131"/>
      <c r="W642" s="131"/>
    </row>
    <row r="643" spans="1:23" ht="18" customHeight="1" x14ac:dyDescent="0.35">
      <c r="A643" s="143" t="s">
        <v>277</v>
      </c>
      <c r="B643" s="143" t="s">
        <v>483</v>
      </c>
      <c r="C643" s="147">
        <v>19701</v>
      </c>
      <c r="D643" s="7">
        <v>-0.217167848</v>
      </c>
      <c r="E643" s="10">
        <v>1</v>
      </c>
      <c r="F643" s="144">
        <v>0</v>
      </c>
      <c r="G643" s="47">
        <f t="shared" si="53"/>
        <v>19701</v>
      </c>
      <c r="H643" s="47">
        <f t="shared" si="54"/>
        <v>0</v>
      </c>
      <c r="I643" s="59">
        <v>-8.9788414520267451E-2</v>
      </c>
      <c r="J643" s="23">
        <f t="shared" si="55"/>
        <v>-0.12737943347973255</v>
      </c>
      <c r="K643" s="9">
        <v>-1.7165993179862959E-2</v>
      </c>
      <c r="L643" s="63">
        <f t="shared" si="56"/>
        <v>-28.072310499714597</v>
      </c>
      <c r="M643" s="63">
        <f t="shared" si="57"/>
        <v>-0.20000185482013705</v>
      </c>
      <c r="N643" s="145"/>
      <c r="O643" s="131"/>
      <c r="P643" s="131"/>
      <c r="Q643" s="131"/>
      <c r="R643" s="131"/>
      <c r="S643" s="131"/>
      <c r="T643" s="131"/>
      <c r="U643" s="131"/>
      <c r="V643" s="131"/>
      <c r="W643" s="131"/>
    </row>
    <row r="644" spans="1:23" ht="18" customHeight="1" x14ac:dyDescent="0.35">
      <c r="A644" s="143" t="s">
        <v>277</v>
      </c>
      <c r="B644" s="143" t="s">
        <v>806</v>
      </c>
      <c r="C644" s="147">
        <v>18371</v>
      </c>
      <c r="D644" s="7">
        <v>-8.9232887999999996E-2</v>
      </c>
      <c r="E644" s="10">
        <v>1</v>
      </c>
      <c r="F644" s="144">
        <v>0</v>
      </c>
      <c r="G644" s="47">
        <f t="shared" si="53"/>
        <v>18371</v>
      </c>
      <c r="H644" s="47">
        <f t="shared" si="54"/>
        <v>0</v>
      </c>
      <c r="I644" s="59">
        <v>-8.9788414520267451E-2</v>
      </c>
      <c r="J644" s="23">
        <f t="shared" si="55"/>
        <v>5.5552652026745475E-4</v>
      </c>
      <c r="K644" s="9">
        <v>-1.7165993179862959E-2</v>
      </c>
      <c r="L644" s="63">
        <f t="shared" si="56"/>
        <v>-9.7679225719374791</v>
      </c>
      <c r="M644" s="63">
        <f t="shared" si="57"/>
        <v>-7.2066894820137034E-2</v>
      </c>
      <c r="N644" s="145"/>
      <c r="O644" s="131"/>
      <c r="P644" s="131"/>
      <c r="Q644" s="131"/>
      <c r="R644" s="131"/>
      <c r="S644" s="131"/>
      <c r="T644" s="131"/>
      <c r="U644" s="131"/>
      <c r="V644" s="131"/>
      <c r="W644" s="131"/>
    </row>
    <row r="645" spans="1:23" ht="18" customHeight="1" x14ac:dyDescent="0.35">
      <c r="A645" s="143" t="s">
        <v>277</v>
      </c>
      <c r="B645" s="143" t="s">
        <v>226</v>
      </c>
      <c r="C645" s="147">
        <v>15174</v>
      </c>
      <c r="D645" s="7">
        <v>-0.21470109100000001</v>
      </c>
      <c r="E645" s="10">
        <v>1</v>
      </c>
      <c r="F645" s="144">
        <v>0</v>
      </c>
      <c r="G645" s="47">
        <f t="shared" si="53"/>
        <v>15174</v>
      </c>
      <c r="H645" s="47">
        <f t="shared" si="54"/>
        <v>0</v>
      </c>
      <c r="I645" s="59">
        <v>-8.9788414520267451E-2</v>
      </c>
      <c r="J645" s="23">
        <f t="shared" si="55"/>
        <v>-0.12491267647973256</v>
      </c>
      <c r="K645" s="9">
        <v>-1.7165993179862959E-2</v>
      </c>
      <c r="L645" s="63">
        <f t="shared" si="56"/>
        <v>-24.33292467110536</v>
      </c>
      <c r="M645" s="63">
        <f t="shared" si="57"/>
        <v>-0.19753509782013706</v>
      </c>
      <c r="N645" s="145"/>
      <c r="O645" s="131"/>
      <c r="P645" s="131"/>
      <c r="Q645" s="131"/>
      <c r="R645" s="131"/>
      <c r="S645" s="131"/>
      <c r="T645" s="131"/>
      <c r="U645" s="131"/>
      <c r="V645" s="131"/>
      <c r="W645" s="131"/>
    </row>
    <row r="646" spans="1:23" ht="18" customHeight="1" x14ac:dyDescent="0.35">
      <c r="A646" s="143" t="s">
        <v>277</v>
      </c>
      <c r="B646" s="143" t="s">
        <v>681</v>
      </c>
      <c r="C646" s="147">
        <v>4340</v>
      </c>
      <c r="D646" s="7">
        <v>-0.18545394600000001</v>
      </c>
      <c r="E646" s="10">
        <v>1</v>
      </c>
      <c r="F646" s="144">
        <v>0</v>
      </c>
      <c r="G646" s="47">
        <f t="shared" ref="G646:G709" si="58">$C646*E646</f>
        <v>4340</v>
      </c>
      <c r="H646" s="47">
        <f t="shared" ref="H646:H709" si="59">$C646*F646</f>
        <v>0</v>
      </c>
      <c r="I646" s="59">
        <v>-8.9788414520267451E-2</v>
      </c>
      <c r="J646" s="23">
        <f t="shared" ref="J646:J709" si="60">D646-I646</f>
        <v>-9.5665531479732557E-2</v>
      </c>
      <c r="K646" s="9">
        <v>-1.7165993179862959E-2</v>
      </c>
      <c r="L646" s="63">
        <f t="shared" ref="L646:L709" si="61">-SQRT(C646)*(K646-D646)</f>
        <v>-11.08658758047147</v>
      </c>
      <c r="M646" s="63">
        <f t="shared" ref="M646:M709" si="62">D646-K646</f>
        <v>-0.16828795282013706</v>
      </c>
      <c r="N646" s="145"/>
      <c r="O646" s="131"/>
      <c r="P646" s="131"/>
      <c r="Q646" s="131"/>
      <c r="R646" s="131"/>
      <c r="S646" s="131"/>
      <c r="T646" s="131"/>
      <c r="U646" s="131"/>
      <c r="V646" s="131"/>
      <c r="W646" s="131"/>
    </row>
    <row r="647" spans="1:23" ht="18" customHeight="1" x14ac:dyDescent="0.35">
      <c r="A647" s="143" t="s">
        <v>277</v>
      </c>
      <c r="B647" s="143" t="s">
        <v>228</v>
      </c>
      <c r="C647" s="147">
        <v>5821</v>
      </c>
      <c r="D647" s="7">
        <v>-0.16294834399999999</v>
      </c>
      <c r="E647" s="10">
        <v>1</v>
      </c>
      <c r="F647" s="144">
        <v>0</v>
      </c>
      <c r="G647" s="47">
        <f t="shared" si="58"/>
        <v>5821</v>
      </c>
      <c r="H647" s="47">
        <f t="shared" si="59"/>
        <v>0</v>
      </c>
      <c r="I647" s="59">
        <v>-8.9788414520267451E-2</v>
      </c>
      <c r="J647" s="23">
        <f t="shared" si="60"/>
        <v>-7.3159929479732544E-2</v>
      </c>
      <c r="K647" s="9">
        <v>-1.7165993179862959E-2</v>
      </c>
      <c r="L647" s="63">
        <f t="shared" si="61"/>
        <v>-11.122534174897712</v>
      </c>
      <c r="M647" s="63">
        <f t="shared" si="62"/>
        <v>-0.14578235082013705</v>
      </c>
      <c r="N647" s="145"/>
      <c r="O647" s="131"/>
      <c r="P647" s="131"/>
      <c r="Q647" s="131"/>
      <c r="R647" s="131"/>
      <c r="S647" s="131"/>
      <c r="T647" s="131"/>
      <c r="U647" s="131"/>
      <c r="V647" s="131"/>
      <c r="W647" s="131"/>
    </row>
    <row r="648" spans="1:23" ht="18" customHeight="1" x14ac:dyDescent="0.35">
      <c r="A648" s="143" t="s">
        <v>277</v>
      </c>
      <c r="B648" s="143" t="s">
        <v>118</v>
      </c>
      <c r="C648" s="147">
        <v>6565</v>
      </c>
      <c r="D648" s="7">
        <v>-0.181386247</v>
      </c>
      <c r="E648" s="10">
        <v>1</v>
      </c>
      <c r="F648" s="144">
        <v>0</v>
      </c>
      <c r="G648" s="47">
        <f t="shared" si="58"/>
        <v>6565</v>
      </c>
      <c r="H648" s="47">
        <f t="shared" si="59"/>
        <v>0</v>
      </c>
      <c r="I648" s="59">
        <v>-8.9788414520267451E-2</v>
      </c>
      <c r="J648" s="23">
        <f t="shared" si="60"/>
        <v>-9.1597832479732549E-2</v>
      </c>
      <c r="K648" s="9">
        <v>-1.7165993179862959E-2</v>
      </c>
      <c r="L648" s="63">
        <f t="shared" si="61"/>
        <v>-13.305894762682639</v>
      </c>
      <c r="M648" s="63">
        <f t="shared" si="62"/>
        <v>-0.16422025382013705</v>
      </c>
      <c r="N648" s="145"/>
      <c r="O648" s="131"/>
      <c r="P648" s="131"/>
      <c r="Q648" s="131"/>
      <c r="R648" s="131"/>
      <c r="S648" s="131"/>
      <c r="T648" s="131"/>
      <c r="U648" s="131"/>
      <c r="V648" s="131"/>
      <c r="W648" s="131"/>
    </row>
    <row r="649" spans="1:23" ht="18" customHeight="1" x14ac:dyDescent="0.35">
      <c r="A649" s="143" t="s">
        <v>277</v>
      </c>
      <c r="B649" s="143" t="s">
        <v>231</v>
      </c>
      <c r="C649" s="147">
        <v>29588</v>
      </c>
      <c r="D649" s="7">
        <v>-0.25024435900000003</v>
      </c>
      <c r="E649" s="10">
        <v>1</v>
      </c>
      <c r="F649" s="144">
        <v>0</v>
      </c>
      <c r="G649" s="47">
        <f t="shared" si="58"/>
        <v>29588</v>
      </c>
      <c r="H649" s="47">
        <f t="shared" si="59"/>
        <v>0</v>
      </c>
      <c r="I649" s="59">
        <v>-8.9788414520267451E-2</v>
      </c>
      <c r="J649" s="23">
        <f t="shared" si="60"/>
        <v>-0.16045594447973258</v>
      </c>
      <c r="K649" s="9">
        <v>-1.7165993179862959E-2</v>
      </c>
      <c r="L649" s="63">
        <f t="shared" si="61"/>
        <v>-40.092189043015033</v>
      </c>
      <c r="M649" s="63">
        <f t="shared" si="62"/>
        <v>-0.23307836582013708</v>
      </c>
      <c r="N649" s="145"/>
      <c r="O649" s="131"/>
      <c r="P649" s="131"/>
      <c r="Q649" s="131"/>
      <c r="R649" s="131"/>
      <c r="S649" s="131"/>
      <c r="T649" s="131"/>
      <c r="U649" s="131"/>
      <c r="V649" s="131"/>
      <c r="W649" s="131"/>
    </row>
    <row r="650" spans="1:23" ht="18" customHeight="1" x14ac:dyDescent="0.35">
      <c r="A650" s="143" t="s">
        <v>277</v>
      </c>
      <c r="B650" s="143" t="s">
        <v>327</v>
      </c>
      <c r="C650" s="147">
        <v>15429</v>
      </c>
      <c r="D650" s="7">
        <v>-0.19247879100000001</v>
      </c>
      <c r="E650" s="10">
        <v>1</v>
      </c>
      <c r="F650" s="144">
        <v>0</v>
      </c>
      <c r="G650" s="47">
        <f t="shared" si="58"/>
        <v>15429</v>
      </c>
      <c r="H650" s="47">
        <f t="shared" si="59"/>
        <v>0</v>
      </c>
      <c r="I650" s="59">
        <v>-8.9788414520267451E-2</v>
      </c>
      <c r="J650" s="23">
        <f t="shared" si="60"/>
        <v>-0.10269037647973256</v>
      </c>
      <c r="K650" s="9">
        <v>-1.7165993179862959E-2</v>
      </c>
      <c r="L650" s="63">
        <f t="shared" si="61"/>
        <v>-21.776220740982115</v>
      </c>
      <c r="M650" s="63">
        <f t="shared" si="62"/>
        <v>-0.17531279782013706</v>
      </c>
      <c r="N650" s="145"/>
      <c r="O650" s="131"/>
      <c r="P650" s="131"/>
      <c r="Q650" s="131"/>
      <c r="R650" s="131"/>
      <c r="S650" s="131"/>
      <c r="T650" s="131"/>
      <c r="U650" s="131"/>
      <c r="V650" s="131"/>
      <c r="W650" s="131"/>
    </row>
    <row r="651" spans="1:23" ht="18" customHeight="1" x14ac:dyDescent="0.35">
      <c r="A651" s="143" t="s">
        <v>277</v>
      </c>
      <c r="B651" s="143" t="s">
        <v>807</v>
      </c>
      <c r="C651" s="147">
        <v>132806</v>
      </c>
      <c r="D651" s="7">
        <v>-6.2853708999999994E-2</v>
      </c>
      <c r="E651" s="10">
        <v>1</v>
      </c>
      <c r="F651" s="144">
        <v>0</v>
      </c>
      <c r="G651" s="47">
        <f t="shared" si="58"/>
        <v>132806</v>
      </c>
      <c r="H651" s="47">
        <f t="shared" si="59"/>
        <v>0</v>
      </c>
      <c r="I651" s="59">
        <v>-8.9788414520267451E-2</v>
      </c>
      <c r="J651" s="23">
        <f t="shared" si="60"/>
        <v>2.6934705520267457E-2</v>
      </c>
      <c r="K651" s="9">
        <v>-1.7165993179862959E-2</v>
      </c>
      <c r="L651" s="63">
        <f t="shared" si="61"/>
        <v>-16.649772126112765</v>
      </c>
      <c r="M651" s="63">
        <f t="shared" si="62"/>
        <v>-4.5687715820137031E-2</v>
      </c>
      <c r="N651" s="145"/>
      <c r="O651" s="131"/>
      <c r="P651" s="131"/>
      <c r="Q651" s="131"/>
      <c r="R651" s="131"/>
      <c r="S651" s="131"/>
      <c r="T651" s="131"/>
      <c r="U651" s="131"/>
      <c r="V651" s="131"/>
      <c r="W651" s="131"/>
    </row>
    <row r="652" spans="1:23" ht="18" customHeight="1" x14ac:dyDescent="0.35">
      <c r="A652" s="143" t="s">
        <v>277</v>
      </c>
      <c r="B652" s="143" t="s">
        <v>407</v>
      </c>
      <c r="C652" s="147">
        <v>22064</v>
      </c>
      <c r="D652" s="7">
        <v>-0.19855073000000001</v>
      </c>
      <c r="E652" s="10">
        <v>1</v>
      </c>
      <c r="F652" s="144">
        <v>0</v>
      </c>
      <c r="G652" s="47">
        <f t="shared" si="58"/>
        <v>22064</v>
      </c>
      <c r="H652" s="47">
        <f t="shared" si="59"/>
        <v>0</v>
      </c>
      <c r="I652" s="59">
        <v>-8.9788414520267451E-2</v>
      </c>
      <c r="J652" s="23">
        <f t="shared" si="60"/>
        <v>-0.10876231547973256</v>
      </c>
      <c r="K652" s="9">
        <v>-1.7165993179862959E-2</v>
      </c>
      <c r="L652" s="63">
        <f t="shared" si="61"/>
        <v>-26.942808457636936</v>
      </c>
      <c r="M652" s="63">
        <f t="shared" si="62"/>
        <v>-0.18138473682013706</v>
      </c>
      <c r="N652" s="145"/>
      <c r="O652" s="131"/>
      <c r="P652" s="131"/>
      <c r="Q652" s="131"/>
      <c r="R652" s="131"/>
      <c r="S652" s="131"/>
      <c r="T652" s="131"/>
      <c r="U652" s="131"/>
      <c r="V652" s="131"/>
      <c r="W652" s="131"/>
    </row>
    <row r="653" spans="1:23" ht="18" customHeight="1" x14ac:dyDescent="0.35">
      <c r="A653" s="143" t="s">
        <v>277</v>
      </c>
      <c r="B653" s="143" t="s">
        <v>808</v>
      </c>
      <c r="C653" s="147">
        <v>200647</v>
      </c>
      <c r="D653" s="7">
        <v>-4.4468229999999997E-2</v>
      </c>
      <c r="E653" s="10">
        <v>1</v>
      </c>
      <c r="F653" s="144">
        <v>0</v>
      </c>
      <c r="G653" s="47">
        <f t="shared" si="58"/>
        <v>200647</v>
      </c>
      <c r="H653" s="47">
        <f t="shared" si="59"/>
        <v>0</v>
      </c>
      <c r="I653" s="59">
        <v>-8.9788414520267451E-2</v>
      </c>
      <c r="J653" s="23">
        <f t="shared" si="60"/>
        <v>4.5320184520267454E-2</v>
      </c>
      <c r="K653" s="9">
        <v>-1.7165993179862959E-2</v>
      </c>
      <c r="L653" s="63">
        <f t="shared" si="61"/>
        <v>-12.229665111038896</v>
      </c>
      <c r="M653" s="63">
        <f t="shared" si="62"/>
        <v>-2.7302236820137039E-2</v>
      </c>
      <c r="N653" s="145"/>
      <c r="O653" s="131"/>
      <c r="P653" s="131"/>
      <c r="Q653" s="131"/>
      <c r="R653" s="131"/>
      <c r="S653" s="131"/>
      <c r="T653" s="131"/>
      <c r="U653" s="131"/>
      <c r="V653" s="131"/>
      <c r="W653" s="131"/>
    </row>
    <row r="654" spans="1:23" ht="18" customHeight="1" x14ac:dyDescent="0.35">
      <c r="A654" s="143" t="s">
        <v>277</v>
      </c>
      <c r="B654" s="143" t="s">
        <v>471</v>
      </c>
      <c r="C654" s="147">
        <v>7564</v>
      </c>
      <c r="D654" s="7">
        <v>-0.231239743</v>
      </c>
      <c r="E654" s="10">
        <v>1</v>
      </c>
      <c r="F654" s="144">
        <v>0</v>
      </c>
      <c r="G654" s="47">
        <f t="shared" si="58"/>
        <v>7564</v>
      </c>
      <c r="H654" s="47">
        <f t="shared" si="59"/>
        <v>0</v>
      </c>
      <c r="I654" s="59">
        <v>-8.9788414520267451E-2</v>
      </c>
      <c r="J654" s="23">
        <f t="shared" si="60"/>
        <v>-0.14145132847973255</v>
      </c>
      <c r="K654" s="9">
        <v>-1.7165993179862959E-2</v>
      </c>
      <c r="L654" s="63">
        <f t="shared" si="61"/>
        <v>-18.61826367357013</v>
      </c>
      <c r="M654" s="63">
        <f t="shared" si="62"/>
        <v>-0.21407374982013705</v>
      </c>
      <c r="N654" s="145"/>
      <c r="O654" s="131"/>
      <c r="P654" s="131"/>
      <c r="Q654" s="131"/>
      <c r="R654" s="131"/>
      <c r="S654" s="131"/>
      <c r="T654" s="131"/>
      <c r="U654" s="131"/>
      <c r="V654" s="131"/>
      <c r="W654" s="131"/>
    </row>
    <row r="655" spans="1:23" ht="18" customHeight="1" x14ac:dyDescent="0.35">
      <c r="A655" s="143" t="s">
        <v>277</v>
      </c>
      <c r="B655" s="143" t="s">
        <v>390</v>
      </c>
      <c r="C655" s="147">
        <v>5218</v>
      </c>
      <c r="D655" s="7">
        <v>-0.21542133099999999</v>
      </c>
      <c r="E655" s="10">
        <v>1</v>
      </c>
      <c r="F655" s="144">
        <v>0</v>
      </c>
      <c r="G655" s="47">
        <f t="shared" si="58"/>
        <v>5218</v>
      </c>
      <c r="H655" s="47">
        <f t="shared" si="59"/>
        <v>0</v>
      </c>
      <c r="I655" s="59">
        <v>-8.9788414520267451E-2</v>
      </c>
      <c r="J655" s="23">
        <f t="shared" si="60"/>
        <v>-0.12563291647973254</v>
      </c>
      <c r="K655" s="9">
        <v>-1.7165993179862959E-2</v>
      </c>
      <c r="L655" s="63">
        <f t="shared" si="61"/>
        <v>-14.321118108836819</v>
      </c>
      <c r="M655" s="63">
        <f t="shared" si="62"/>
        <v>-0.19825533782013705</v>
      </c>
      <c r="N655" s="145"/>
      <c r="O655" s="131"/>
      <c r="P655" s="131"/>
      <c r="Q655" s="131"/>
      <c r="R655" s="131"/>
      <c r="S655" s="131"/>
      <c r="T655" s="131"/>
      <c r="U655" s="131"/>
      <c r="V655" s="131"/>
      <c r="W655" s="131"/>
    </row>
    <row r="656" spans="1:23" ht="18" customHeight="1" x14ac:dyDescent="0.35">
      <c r="A656" s="143" t="s">
        <v>277</v>
      </c>
      <c r="B656" s="143" t="s">
        <v>645</v>
      </c>
      <c r="C656" s="147">
        <v>22525</v>
      </c>
      <c r="D656" s="7">
        <v>-0.189571553</v>
      </c>
      <c r="E656" s="10">
        <v>1</v>
      </c>
      <c r="F656" s="144">
        <v>0</v>
      </c>
      <c r="G656" s="47">
        <f t="shared" si="58"/>
        <v>22525</v>
      </c>
      <c r="H656" s="47">
        <f t="shared" si="59"/>
        <v>0</v>
      </c>
      <c r="I656" s="59">
        <v>-8.9788414520267451E-2</v>
      </c>
      <c r="J656" s="23">
        <f t="shared" si="60"/>
        <v>-9.9783138479732553E-2</v>
      </c>
      <c r="K656" s="9">
        <v>-1.7165993179862959E-2</v>
      </c>
      <c r="L656" s="63">
        <f t="shared" si="61"/>
        <v>-25.875197114351742</v>
      </c>
      <c r="M656" s="63">
        <f t="shared" si="62"/>
        <v>-0.17240555982013706</v>
      </c>
      <c r="N656" s="145"/>
      <c r="O656" s="131"/>
      <c r="P656" s="131"/>
      <c r="Q656" s="131"/>
      <c r="R656" s="131"/>
      <c r="S656" s="131"/>
      <c r="T656" s="131"/>
      <c r="U656" s="131"/>
      <c r="V656" s="131"/>
      <c r="W656" s="131"/>
    </row>
    <row r="657" spans="1:23" ht="18" customHeight="1" x14ac:dyDescent="0.35">
      <c r="A657" s="143" t="s">
        <v>277</v>
      </c>
      <c r="B657" s="143" t="s">
        <v>644</v>
      </c>
      <c r="C657" s="147">
        <v>246871</v>
      </c>
      <c r="D657" s="7">
        <v>-6.9810292999999995E-2</v>
      </c>
      <c r="E657" s="10">
        <v>1</v>
      </c>
      <c r="F657" s="144">
        <v>0</v>
      </c>
      <c r="G657" s="47">
        <f t="shared" si="58"/>
        <v>246871</v>
      </c>
      <c r="H657" s="47">
        <f t="shared" si="59"/>
        <v>0</v>
      </c>
      <c r="I657" s="59">
        <v>-8.9788414520267451E-2</v>
      </c>
      <c r="J657" s="23">
        <f t="shared" si="60"/>
        <v>1.9978121520267456E-2</v>
      </c>
      <c r="K657" s="9">
        <v>-1.7165993179862959E-2</v>
      </c>
      <c r="L657" s="63">
        <f t="shared" si="61"/>
        <v>-26.156907223529014</v>
      </c>
      <c r="M657" s="63">
        <f t="shared" si="62"/>
        <v>-5.2644299820137033E-2</v>
      </c>
      <c r="N657" s="145"/>
      <c r="O657" s="131"/>
      <c r="P657" s="131"/>
      <c r="Q657" s="131"/>
      <c r="R657" s="131"/>
      <c r="S657" s="131"/>
      <c r="T657" s="131"/>
      <c r="U657" s="131"/>
      <c r="V657" s="131"/>
      <c r="W657" s="131"/>
    </row>
    <row r="658" spans="1:23" ht="18" customHeight="1" x14ac:dyDescent="0.35">
      <c r="A658" s="143" t="s">
        <v>277</v>
      </c>
      <c r="B658" s="143" t="s">
        <v>604</v>
      </c>
      <c r="C658" s="147">
        <v>5684</v>
      </c>
      <c r="D658" s="7">
        <v>-0.183554354</v>
      </c>
      <c r="E658" s="10">
        <v>1</v>
      </c>
      <c r="F658" s="144">
        <v>0</v>
      </c>
      <c r="G658" s="47">
        <f t="shared" si="58"/>
        <v>5684</v>
      </c>
      <c r="H658" s="47">
        <f t="shared" si="59"/>
        <v>0</v>
      </c>
      <c r="I658" s="59">
        <v>-8.9788414520267451E-2</v>
      </c>
      <c r="J658" s="23">
        <f t="shared" si="60"/>
        <v>-9.3765939479732552E-2</v>
      </c>
      <c r="K658" s="9">
        <v>-1.7165993179862959E-2</v>
      </c>
      <c r="L658" s="63">
        <f t="shared" si="61"/>
        <v>-12.544402430075595</v>
      </c>
      <c r="M658" s="63">
        <f t="shared" si="62"/>
        <v>-0.16638836082013705</v>
      </c>
      <c r="N658" s="145"/>
      <c r="O658" s="131"/>
      <c r="P658" s="131"/>
      <c r="Q658" s="131"/>
      <c r="R658" s="131"/>
      <c r="S658" s="131"/>
      <c r="T658" s="131"/>
      <c r="U658" s="131"/>
      <c r="V658" s="131"/>
      <c r="W658" s="131"/>
    </row>
    <row r="659" spans="1:23" ht="18" customHeight="1" x14ac:dyDescent="0.35">
      <c r="A659" s="143" t="s">
        <v>277</v>
      </c>
      <c r="B659" s="143" t="s">
        <v>574</v>
      </c>
      <c r="C659" s="147">
        <v>42267</v>
      </c>
      <c r="D659" s="7">
        <v>-0.11709583799999999</v>
      </c>
      <c r="E659" s="10">
        <v>1</v>
      </c>
      <c r="F659" s="144">
        <v>0</v>
      </c>
      <c r="G659" s="47">
        <f t="shared" si="58"/>
        <v>42267</v>
      </c>
      <c r="H659" s="47">
        <f t="shared" si="59"/>
        <v>0</v>
      </c>
      <c r="I659" s="59">
        <v>-8.9788414520267451E-2</v>
      </c>
      <c r="J659" s="23">
        <f t="shared" si="60"/>
        <v>-2.7307423479732543E-2</v>
      </c>
      <c r="K659" s="9">
        <v>-1.7165993179862959E-2</v>
      </c>
      <c r="L659" s="63">
        <f t="shared" si="61"/>
        <v>-20.544516500276234</v>
      </c>
      <c r="M659" s="63">
        <f t="shared" si="62"/>
        <v>-9.9929844820137032E-2</v>
      </c>
      <c r="N659" s="145"/>
      <c r="O659" s="131"/>
      <c r="P659" s="131"/>
      <c r="Q659" s="131"/>
      <c r="R659" s="131"/>
      <c r="S659" s="131"/>
      <c r="T659" s="131"/>
      <c r="U659" s="131"/>
      <c r="V659" s="131"/>
      <c r="W659" s="131"/>
    </row>
    <row r="660" spans="1:23" ht="18" customHeight="1" x14ac:dyDescent="0.35">
      <c r="A660" s="143" t="s">
        <v>277</v>
      </c>
      <c r="B660" s="143" t="s">
        <v>809</v>
      </c>
      <c r="C660" s="147">
        <v>129311</v>
      </c>
      <c r="D660" s="7">
        <v>-0.101944083</v>
      </c>
      <c r="E660" s="10">
        <v>1</v>
      </c>
      <c r="F660" s="144">
        <v>0</v>
      </c>
      <c r="G660" s="47">
        <f t="shared" si="58"/>
        <v>129311</v>
      </c>
      <c r="H660" s="47">
        <f t="shared" si="59"/>
        <v>0</v>
      </c>
      <c r="I660" s="59">
        <v>-8.9788414520267451E-2</v>
      </c>
      <c r="J660" s="23">
        <f t="shared" si="60"/>
        <v>-1.2155668479732554E-2</v>
      </c>
      <c r="K660" s="9">
        <v>-1.7165993179862959E-2</v>
      </c>
      <c r="L660" s="63">
        <f t="shared" si="61"/>
        <v>-30.486064360160078</v>
      </c>
      <c r="M660" s="63">
        <f t="shared" si="62"/>
        <v>-8.4778089820137043E-2</v>
      </c>
      <c r="N660" s="145"/>
      <c r="O660" s="131"/>
      <c r="P660" s="131"/>
      <c r="Q660" s="131"/>
      <c r="R660" s="131"/>
      <c r="S660" s="131"/>
      <c r="T660" s="131"/>
      <c r="U660" s="131"/>
      <c r="V660" s="131"/>
      <c r="W660" s="131"/>
    </row>
    <row r="661" spans="1:23" ht="18" customHeight="1" x14ac:dyDescent="0.35">
      <c r="A661" s="143" t="s">
        <v>277</v>
      </c>
      <c r="B661" s="143" t="s">
        <v>254</v>
      </c>
      <c r="C661" s="147">
        <v>17653</v>
      </c>
      <c r="D661" s="7">
        <v>-0.14429608199999999</v>
      </c>
      <c r="E661" s="10">
        <v>1</v>
      </c>
      <c r="F661" s="144">
        <v>0</v>
      </c>
      <c r="G661" s="47">
        <f t="shared" si="58"/>
        <v>17653</v>
      </c>
      <c r="H661" s="47">
        <f t="shared" si="59"/>
        <v>0</v>
      </c>
      <c r="I661" s="59">
        <v>-8.9788414520267451E-2</v>
      </c>
      <c r="J661" s="23">
        <f t="shared" si="60"/>
        <v>-5.4507667479732541E-2</v>
      </c>
      <c r="K661" s="9">
        <v>-1.7165993179862959E-2</v>
      </c>
      <c r="L661" s="63">
        <f t="shared" si="61"/>
        <v>-16.891087474190094</v>
      </c>
      <c r="M661" s="63">
        <f t="shared" si="62"/>
        <v>-0.12713008882013704</v>
      </c>
      <c r="N661" s="145"/>
      <c r="O661" s="131"/>
      <c r="P661" s="131"/>
      <c r="Q661" s="131"/>
      <c r="R661" s="131"/>
      <c r="S661" s="131"/>
      <c r="T661" s="131"/>
      <c r="U661" s="131"/>
      <c r="V661" s="131"/>
      <c r="W661" s="131"/>
    </row>
    <row r="662" spans="1:23" ht="18" customHeight="1" x14ac:dyDescent="0.35">
      <c r="A662" s="143" t="s">
        <v>277</v>
      </c>
      <c r="B662" s="143" t="s">
        <v>341</v>
      </c>
      <c r="C662" s="147">
        <v>63348</v>
      </c>
      <c r="D662" s="7">
        <v>-0.170486952</v>
      </c>
      <c r="E662" s="10">
        <v>1</v>
      </c>
      <c r="F662" s="144">
        <v>0</v>
      </c>
      <c r="G662" s="47">
        <f t="shared" si="58"/>
        <v>63348</v>
      </c>
      <c r="H662" s="47">
        <f t="shared" si="59"/>
        <v>0</v>
      </c>
      <c r="I662" s="59">
        <v>-8.9788414520267451E-2</v>
      </c>
      <c r="J662" s="23">
        <f t="shared" si="60"/>
        <v>-8.0698537479732546E-2</v>
      </c>
      <c r="K662" s="9">
        <v>-1.7165993179862959E-2</v>
      </c>
      <c r="L662" s="63">
        <f t="shared" si="61"/>
        <v>-38.589395954900034</v>
      </c>
      <c r="M662" s="63">
        <f t="shared" si="62"/>
        <v>-0.15332095882013705</v>
      </c>
      <c r="N662" s="145"/>
      <c r="O662" s="131"/>
      <c r="P662" s="131"/>
      <c r="Q662" s="131"/>
      <c r="R662" s="131"/>
      <c r="S662" s="131"/>
      <c r="T662" s="131"/>
      <c r="U662" s="131"/>
      <c r="V662" s="131"/>
      <c r="W662" s="131"/>
    </row>
    <row r="663" spans="1:23" ht="18" customHeight="1" x14ac:dyDescent="0.35">
      <c r="A663" s="143" t="s">
        <v>277</v>
      </c>
      <c r="B663" s="143" t="s">
        <v>810</v>
      </c>
      <c r="C663" s="147">
        <v>11192</v>
      </c>
      <c r="D663" s="7">
        <v>-0.202817205</v>
      </c>
      <c r="E663" s="10">
        <v>1</v>
      </c>
      <c r="F663" s="144">
        <v>0</v>
      </c>
      <c r="G663" s="47">
        <f t="shared" si="58"/>
        <v>11192</v>
      </c>
      <c r="H663" s="47">
        <f t="shared" si="59"/>
        <v>0</v>
      </c>
      <c r="I663" s="59">
        <v>-8.9788414520267451E-2</v>
      </c>
      <c r="J663" s="23">
        <f t="shared" si="60"/>
        <v>-0.11302879047973255</v>
      </c>
      <c r="K663" s="9">
        <v>-1.7165993179862959E-2</v>
      </c>
      <c r="L663" s="63">
        <f t="shared" si="61"/>
        <v>-19.640459273234782</v>
      </c>
      <c r="M663" s="63">
        <f t="shared" si="62"/>
        <v>-0.18565121182013705</v>
      </c>
      <c r="N663" s="145"/>
      <c r="O663" s="131"/>
      <c r="P663" s="131"/>
      <c r="Q663" s="131"/>
      <c r="R663" s="131"/>
      <c r="S663" s="131"/>
      <c r="T663" s="131"/>
      <c r="U663" s="131"/>
      <c r="V663" s="131"/>
      <c r="W663" s="131"/>
    </row>
    <row r="664" spans="1:23" ht="18" customHeight="1" x14ac:dyDescent="0.35">
      <c r="A664" s="143" t="s">
        <v>277</v>
      </c>
      <c r="B664" s="143" t="s">
        <v>259</v>
      </c>
      <c r="C664" s="147">
        <v>15681</v>
      </c>
      <c r="D664" s="7">
        <v>-0.14304487499999999</v>
      </c>
      <c r="E664" s="10">
        <v>1</v>
      </c>
      <c r="F664" s="144">
        <v>0</v>
      </c>
      <c r="G664" s="47">
        <f t="shared" si="58"/>
        <v>15681</v>
      </c>
      <c r="H664" s="47">
        <f t="shared" si="59"/>
        <v>0</v>
      </c>
      <c r="I664" s="59">
        <v>-8.9788414520267451E-2</v>
      </c>
      <c r="J664" s="23">
        <f t="shared" si="60"/>
        <v>-5.3256460479732537E-2</v>
      </c>
      <c r="K664" s="9">
        <v>-1.7165993179862959E-2</v>
      </c>
      <c r="L664" s="63">
        <f t="shared" si="61"/>
        <v>-15.76303187782238</v>
      </c>
      <c r="M664" s="63">
        <f t="shared" si="62"/>
        <v>-0.12587888182013704</v>
      </c>
      <c r="N664" s="145"/>
      <c r="O664" s="131"/>
      <c r="P664" s="131"/>
      <c r="Q664" s="131"/>
      <c r="R664" s="131"/>
      <c r="S664" s="131"/>
      <c r="T664" s="131"/>
      <c r="U664" s="131"/>
      <c r="V664" s="131"/>
      <c r="W664" s="131"/>
    </row>
    <row r="665" spans="1:23" ht="18" customHeight="1" x14ac:dyDescent="0.35">
      <c r="A665" s="143" t="s">
        <v>277</v>
      </c>
      <c r="B665" s="143" t="s">
        <v>101</v>
      </c>
      <c r="C665" s="147">
        <v>15564</v>
      </c>
      <c r="D665" s="7">
        <v>-0.21612799299999999</v>
      </c>
      <c r="E665" s="10">
        <v>1</v>
      </c>
      <c r="F665" s="144">
        <v>0</v>
      </c>
      <c r="G665" s="47">
        <f t="shared" si="58"/>
        <v>15564</v>
      </c>
      <c r="H665" s="47">
        <f t="shared" si="59"/>
        <v>0</v>
      </c>
      <c r="I665" s="59">
        <v>-8.9788414520267451E-2</v>
      </c>
      <c r="J665" s="23">
        <f t="shared" si="60"/>
        <v>-0.12633957847973254</v>
      </c>
      <c r="K665" s="9">
        <v>-1.7165993179862959E-2</v>
      </c>
      <c r="L665" s="63">
        <f t="shared" si="61"/>
        <v>-24.821655775239343</v>
      </c>
      <c r="M665" s="63">
        <f t="shared" si="62"/>
        <v>-0.19896199982013704</v>
      </c>
      <c r="N665" s="145"/>
      <c r="O665" s="131"/>
      <c r="P665" s="131"/>
      <c r="Q665" s="131"/>
      <c r="R665" s="131"/>
      <c r="S665" s="131"/>
      <c r="T665" s="131"/>
      <c r="U665" s="131"/>
      <c r="V665" s="131"/>
      <c r="W665" s="131"/>
    </row>
    <row r="666" spans="1:23" ht="18" customHeight="1" x14ac:dyDescent="0.35">
      <c r="A666" s="143" t="s">
        <v>277</v>
      </c>
      <c r="B666" s="143" t="s">
        <v>260</v>
      </c>
      <c r="C666" s="147">
        <v>16294</v>
      </c>
      <c r="D666" s="7">
        <v>-0.179104808</v>
      </c>
      <c r="E666" s="10">
        <v>1</v>
      </c>
      <c r="F666" s="144">
        <v>0</v>
      </c>
      <c r="G666" s="47">
        <f t="shared" si="58"/>
        <v>16294</v>
      </c>
      <c r="H666" s="47">
        <f t="shared" si="59"/>
        <v>0</v>
      </c>
      <c r="I666" s="59">
        <v>-8.9788414520267451E-2</v>
      </c>
      <c r="J666" s="23">
        <f t="shared" si="60"/>
        <v>-8.9316393479732553E-2</v>
      </c>
      <c r="K666" s="9">
        <v>-1.7165993179862959E-2</v>
      </c>
      <c r="L666" s="63">
        <f t="shared" si="61"/>
        <v>-20.671158283239556</v>
      </c>
      <c r="M666" s="63">
        <f t="shared" si="62"/>
        <v>-0.16193881482013706</v>
      </c>
      <c r="N666" s="145"/>
      <c r="O666" s="131"/>
      <c r="P666" s="131"/>
      <c r="Q666" s="131"/>
      <c r="R666" s="131"/>
      <c r="S666" s="131"/>
      <c r="T666" s="131"/>
      <c r="U666" s="131"/>
      <c r="V666" s="131"/>
      <c r="W666" s="131"/>
    </row>
    <row r="667" spans="1:23" ht="18" customHeight="1" x14ac:dyDescent="0.35">
      <c r="A667" s="143" t="s">
        <v>277</v>
      </c>
      <c r="B667" s="143" t="s">
        <v>263</v>
      </c>
      <c r="C667" s="147">
        <v>14607</v>
      </c>
      <c r="D667" s="7">
        <v>-0.246319227</v>
      </c>
      <c r="E667" s="10">
        <v>1</v>
      </c>
      <c r="F667" s="144">
        <v>0</v>
      </c>
      <c r="G667" s="47">
        <f t="shared" si="58"/>
        <v>14607</v>
      </c>
      <c r="H667" s="47">
        <f t="shared" si="59"/>
        <v>0</v>
      </c>
      <c r="I667" s="59">
        <v>-8.9788414520267451E-2</v>
      </c>
      <c r="J667" s="23">
        <f t="shared" si="60"/>
        <v>-0.15653081247973255</v>
      </c>
      <c r="K667" s="9">
        <v>-1.7165993179862959E-2</v>
      </c>
      <c r="L667" s="63">
        <f t="shared" si="61"/>
        <v>-27.695327496841358</v>
      </c>
      <c r="M667" s="63">
        <f t="shared" si="62"/>
        <v>-0.22915323382013705</v>
      </c>
      <c r="N667" s="145"/>
      <c r="O667" s="131"/>
      <c r="P667" s="131"/>
      <c r="Q667" s="131"/>
      <c r="R667" s="131"/>
      <c r="S667" s="131"/>
      <c r="T667" s="131"/>
      <c r="U667" s="131"/>
      <c r="V667" s="131"/>
      <c r="W667" s="131"/>
    </row>
    <row r="668" spans="1:23" ht="18" customHeight="1" x14ac:dyDescent="0.35">
      <c r="A668" s="143" t="s">
        <v>277</v>
      </c>
      <c r="B668" s="143" t="s">
        <v>811</v>
      </c>
      <c r="C668" s="147">
        <v>53157</v>
      </c>
      <c r="D668" s="7">
        <v>-0.13185893900000001</v>
      </c>
      <c r="E668" s="10">
        <v>1</v>
      </c>
      <c r="F668" s="144">
        <v>0</v>
      </c>
      <c r="G668" s="47">
        <f t="shared" si="58"/>
        <v>53157</v>
      </c>
      <c r="H668" s="47">
        <f t="shared" si="59"/>
        <v>0</v>
      </c>
      <c r="I668" s="59">
        <v>-8.9788414520267451E-2</v>
      </c>
      <c r="J668" s="23">
        <f t="shared" si="60"/>
        <v>-4.2070524479732557E-2</v>
      </c>
      <c r="K668" s="9">
        <v>-1.7165993179862959E-2</v>
      </c>
      <c r="L668" s="63">
        <f t="shared" si="61"/>
        <v>-26.443378350423167</v>
      </c>
      <c r="M668" s="63">
        <f t="shared" si="62"/>
        <v>-0.11469294582013705</v>
      </c>
      <c r="N668" s="145"/>
      <c r="O668" s="131"/>
      <c r="P668" s="131"/>
      <c r="Q668" s="131"/>
      <c r="R668" s="131"/>
      <c r="S668" s="131"/>
      <c r="T668" s="131"/>
      <c r="U668" s="131"/>
      <c r="V668" s="131"/>
      <c r="W668" s="131"/>
    </row>
    <row r="669" spans="1:23" ht="18" customHeight="1" x14ac:dyDescent="0.35">
      <c r="A669" s="143" t="s">
        <v>277</v>
      </c>
      <c r="B669" s="143" t="s">
        <v>812</v>
      </c>
      <c r="C669" s="147">
        <v>622034</v>
      </c>
      <c r="D669" s="7">
        <v>-2.4327128E-2</v>
      </c>
      <c r="E669" s="10">
        <v>1</v>
      </c>
      <c r="F669" s="144">
        <v>0</v>
      </c>
      <c r="G669" s="47">
        <f t="shared" si="58"/>
        <v>622034</v>
      </c>
      <c r="H669" s="47">
        <f t="shared" si="59"/>
        <v>0</v>
      </c>
      <c r="I669" s="59">
        <v>-8.9788414520267451E-2</v>
      </c>
      <c r="J669" s="23">
        <f t="shared" si="60"/>
        <v>6.5461286520267448E-2</v>
      </c>
      <c r="K669" s="9">
        <v>-1.7165993179862959E-2</v>
      </c>
      <c r="L669" s="63">
        <f t="shared" si="61"/>
        <v>-5.6479248819668681</v>
      </c>
      <c r="M669" s="63">
        <f t="shared" si="62"/>
        <v>-7.1611348201370412E-3</v>
      </c>
      <c r="N669" s="145"/>
      <c r="O669" s="131"/>
      <c r="P669" s="131"/>
      <c r="Q669" s="131"/>
      <c r="R669" s="131"/>
      <c r="S669" s="131"/>
      <c r="T669" s="131"/>
      <c r="U669" s="131"/>
      <c r="V669" s="131"/>
      <c r="W669" s="131"/>
    </row>
    <row r="670" spans="1:23" ht="18" customHeight="1" x14ac:dyDescent="0.35">
      <c r="A670" s="143" t="s">
        <v>277</v>
      </c>
      <c r="B670" s="143" t="s">
        <v>495</v>
      </c>
      <c r="C670" s="147">
        <v>63089</v>
      </c>
      <c r="D670" s="7">
        <v>-0.117937535</v>
      </c>
      <c r="E670" s="10">
        <v>1</v>
      </c>
      <c r="F670" s="144">
        <v>0</v>
      </c>
      <c r="G670" s="47">
        <f t="shared" si="58"/>
        <v>63089</v>
      </c>
      <c r="H670" s="47">
        <f t="shared" si="59"/>
        <v>0</v>
      </c>
      <c r="I670" s="59">
        <v>-8.9788414520267451E-2</v>
      </c>
      <c r="J670" s="23">
        <f t="shared" si="60"/>
        <v>-2.8149120479732545E-2</v>
      </c>
      <c r="K670" s="9">
        <v>-1.7165993179862959E-2</v>
      </c>
      <c r="L670" s="63">
        <f t="shared" si="61"/>
        <v>-25.311315963317917</v>
      </c>
      <c r="M670" s="63">
        <f t="shared" si="62"/>
        <v>-0.10077154182013703</v>
      </c>
      <c r="N670" s="145"/>
      <c r="O670" s="131"/>
      <c r="P670" s="131"/>
      <c r="Q670" s="131"/>
      <c r="R670" s="131"/>
      <c r="S670" s="131"/>
      <c r="T670" s="131"/>
      <c r="U670" s="131"/>
      <c r="V670" s="131"/>
      <c r="W670" s="131"/>
    </row>
    <row r="671" spans="1:23" ht="18" customHeight="1" x14ac:dyDescent="0.35">
      <c r="A671" s="143" t="s">
        <v>277</v>
      </c>
      <c r="B671" s="143" t="s">
        <v>620</v>
      </c>
      <c r="C671" s="147">
        <v>248837</v>
      </c>
      <c r="D671" s="7">
        <v>-5.2366447000000003E-2</v>
      </c>
      <c r="E671" s="10">
        <v>1</v>
      </c>
      <c r="F671" s="144">
        <v>0</v>
      </c>
      <c r="G671" s="47">
        <f t="shared" si="58"/>
        <v>248837</v>
      </c>
      <c r="H671" s="47">
        <f t="shared" si="59"/>
        <v>0</v>
      </c>
      <c r="I671" s="59">
        <v>-8.9788414520267451E-2</v>
      </c>
      <c r="J671" s="23">
        <f t="shared" si="60"/>
        <v>3.7421967520267448E-2</v>
      </c>
      <c r="K671" s="9">
        <v>-1.7165993179862959E-2</v>
      </c>
      <c r="L671" s="63">
        <f t="shared" si="61"/>
        <v>-17.559241060166759</v>
      </c>
      <c r="M671" s="63">
        <f t="shared" si="62"/>
        <v>-3.5200453820137048E-2</v>
      </c>
      <c r="N671" s="145"/>
      <c r="O671" s="131"/>
      <c r="P671" s="131"/>
      <c r="Q671" s="131"/>
      <c r="R671" s="131"/>
      <c r="S671" s="131"/>
      <c r="T671" s="131"/>
      <c r="U671" s="131"/>
      <c r="V671" s="131"/>
      <c r="W671" s="131"/>
    </row>
    <row r="672" spans="1:23" ht="18" customHeight="1" x14ac:dyDescent="0.35">
      <c r="A672" s="143" t="s">
        <v>277</v>
      </c>
      <c r="B672" s="143" t="s">
        <v>813</v>
      </c>
      <c r="C672" s="147">
        <v>39756</v>
      </c>
      <c r="D672" s="7">
        <v>-7.4144529000000001E-2</v>
      </c>
      <c r="E672" s="10">
        <v>1</v>
      </c>
      <c r="F672" s="144">
        <v>0</v>
      </c>
      <c r="G672" s="47">
        <f t="shared" si="58"/>
        <v>39756</v>
      </c>
      <c r="H672" s="47">
        <f t="shared" si="59"/>
        <v>0</v>
      </c>
      <c r="I672" s="59">
        <v>-8.9788414520267451E-2</v>
      </c>
      <c r="J672" s="23">
        <f t="shared" si="60"/>
        <v>1.564388552026745E-2</v>
      </c>
      <c r="K672" s="9">
        <v>-1.7165993179862959E-2</v>
      </c>
      <c r="L672" s="63">
        <f t="shared" si="61"/>
        <v>-11.360897090612131</v>
      </c>
      <c r="M672" s="63">
        <f t="shared" si="62"/>
        <v>-5.6978535820137038E-2</v>
      </c>
      <c r="N672" s="145"/>
      <c r="O672" s="131"/>
      <c r="P672" s="131"/>
      <c r="Q672" s="131"/>
      <c r="R672" s="131"/>
      <c r="S672" s="131"/>
      <c r="T672" s="131"/>
      <c r="U672" s="131"/>
      <c r="V672" s="131"/>
      <c r="W672" s="131"/>
    </row>
    <row r="673" spans="1:23" ht="18" customHeight="1" x14ac:dyDescent="0.35">
      <c r="A673" s="143" t="s">
        <v>814</v>
      </c>
      <c r="B673" s="143" t="s">
        <v>45</v>
      </c>
      <c r="C673" s="147">
        <v>27254</v>
      </c>
      <c r="D673" s="7">
        <v>-0.13719909599999999</v>
      </c>
      <c r="E673" s="10">
        <v>1</v>
      </c>
      <c r="F673" s="144">
        <v>0</v>
      </c>
      <c r="G673" s="47">
        <f t="shared" si="58"/>
        <v>27254</v>
      </c>
      <c r="H673" s="47">
        <f t="shared" si="59"/>
        <v>0</v>
      </c>
      <c r="I673" s="59">
        <v>-8.9788414520267451E-2</v>
      </c>
      <c r="J673" s="23">
        <f t="shared" si="60"/>
        <v>-4.7410681479732542E-2</v>
      </c>
      <c r="K673" s="9">
        <v>-1.7165993179862959E-2</v>
      </c>
      <c r="L673" s="63">
        <f t="shared" si="61"/>
        <v>-19.81600752137642</v>
      </c>
      <c r="M673" s="63">
        <f t="shared" si="62"/>
        <v>-0.12003310282013703</v>
      </c>
      <c r="N673" s="145"/>
      <c r="O673" s="131"/>
      <c r="P673" s="131"/>
      <c r="Q673" s="131"/>
      <c r="R673" s="131"/>
      <c r="S673" s="131"/>
      <c r="T673" s="131"/>
      <c r="U673" s="131"/>
      <c r="V673" s="131"/>
      <c r="W673" s="131"/>
    </row>
    <row r="674" spans="1:23" ht="18" customHeight="1" x14ac:dyDescent="0.35">
      <c r="A674" s="143" t="s">
        <v>814</v>
      </c>
      <c r="B674" s="143" t="s">
        <v>292</v>
      </c>
      <c r="C674" s="147">
        <v>314328</v>
      </c>
      <c r="D674" s="7">
        <v>-3.5255797999999998E-2</v>
      </c>
      <c r="E674" s="10">
        <v>1</v>
      </c>
      <c r="F674" s="144">
        <v>0</v>
      </c>
      <c r="G674" s="47">
        <f t="shared" si="58"/>
        <v>314328</v>
      </c>
      <c r="H674" s="47">
        <f t="shared" si="59"/>
        <v>0</v>
      </c>
      <c r="I674" s="59">
        <v>-8.9788414520267451E-2</v>
      </c>
      <c r="J674" s="23">
        <f t="shared" si="60"/>
        <v>5.4532616520267453E-2</v>
      </c>
      <c r="K674" s="9">
        <v>-1.7165993179862959E-2</v>
      </c>
      <c r="L674" s="63">
        <f t="shared" si="61"/>
        <v>-10.1420422562633</v>
      </c>
      <c r="M674" s="63">
        <f t="shared" si="62"/>
        <v>-1.8089804820137039E-2</v>
      </c>
      <c r="N674" s="145"/>
      <c r="O674" s="131"/>
      <c r="P674" s="131"/>
      <c r="Q674" s="131"/>
      <c r="R674" s="131"/>
      <c r="S674" s="131"/>
      <c r="T674" s="131"/>
      <c r="U674" s="131"/>
      <c r="V674" s="131"/>
      <c r="W674" s="131"/>
    </row>
    <row r="675" spans="1:23" ht="18" customHeight="1" x14ac:dyDescent="0.35">
      <c r="A675" s="143" t="s">
        <v>814</v>
      </c>
      <c r="B675" s="143" t="s">
        <v>815</v>
      </c>
      <c r="C675" s="147">
        <v>65978</v>
      </c>
      <c r="D675" s="7">
        <v>-7.6927801000000004E-2</v>
      </c>
      <c r="E675" s="10">
        <v>1</v>
      </c>
      <c r="F675" s="144">
        <v>0</v>
      </c>
      <c r="G675" s="47">
        <f t="shared" si="58"/>
        <v>65978</v>
      </c>
      <c r="H675" s="47">
        <f t="shared" si="59"/>
        <v>0</v>
      </c>
      <c r="I675" s="59">
        <v>-8.9788414520267451E-2</v>
      </c>
      <c r="J675" s="23">
        <f t="shared" si="60"/>
        <v>1.2860613520267447E-2</v>
      </c>
      <c r="K675" s="9">
        <v>-1.7165993179862959E-2</v>
      </c>
      <c r="L675" s="63">
        <f t="shared" si="61"/>
        <v>-15.350527354414213</v>
      </c>
      <c r="M675" s="63">
        <f t="shared" si="62"/>
        <v>-5.9761807820137042E-2</v>
      </c>
      <c r="N675" s="145"/>
      <c r="O675" s="131"/>
      <c r="P675" s="131"/>
      <c r="Q675" s="131"/>
      <c r="R675" s="131"/>
      <c r="S675" s="131"/>
      <c r="T675" s="131"/>
      <c r="U675" s="131"/>
      <c r="V675" s="131"/>
      <c r="W675" s="131"/>
    </row>
    <row r="676" spans="1:23" ht="18" customHeight="1" x14ac:dyDescent="0.35">
      <c r="A676" s="143" t="s">
        <v>814</v>
      </c>
      <c r="B676" s="143" t="s">
        <v>564</v>
      </c>
      <c r="C676" s="147">
        <v>7762</v>
      </c>
      <c r="D676" s="7">
        <v>-0.16600004099999999</v>
      </c>
      <c r="E676" s="10">
        <v>1</v>
      </c>
      <c r="F676" s="144">
        <v>0</v>
      </c>
      <c r="G676" s="47">
        <f t="shared" si="58"/>
        <v>7762</v>
      </c>
      <c r="H676" s="47">
        <f t="shared" si="59"/>
        <v>0</v>
      </c>
      <c r="I676" s="59">
        <v>-8.9788414520267451E-2</v>
      </c>
      <c r="J676" s="23">
        <f t="shared" si="60"/>
        <v>-7.6211626479732536E-2</v>
      </c>
      <c r="K676" s="9">
        <v>-1.7165993179862959E-2</v>
      </c>
      <c r="L676" s="63">
        <f t="shared" si="61"/>
        <v>-13.112609037185138</v>
      </c>
      <c r="M676" s="63">
        <f t="shared" si="62"/>
        <v>-0.14883404782013704</v>
      </c>
      <c r="N676" s="145"/>
      <c r="O676" s="131"/>
      <c r="P676" s="131"/>
      <c r="Q676" s="131"/>
      <c r="R676" s="131"/>
      <c r="S676" s="131"/>
      <c r="T676" s="131"/>
      <c r="U676" s="131"/>
      <c r="V676" s="131"/>
      <c r="W676" s="131"/>
    </row>
    <row r="677" spans="1:23" ht="18" customHeight="1" x14ac:dyDescent="0.35">
      <c r="A677" s="143" t="s">
        <v>814</v>
      </c>
      <c r="B677" s="143" t="s">
        <v>816</v>
      </c>
      <c r="C677" s="147">
        <v>10584</v>
      </c>
      <c r="D677" s="7">
        <v>-0.23503578</v>
      </c>
      <c r="E677" s="10">
        <v>1</v>
      </c>
      <c r="F677" s="144">
        <v>0</v>
      </c>
      <c r="G677" s="47">
        <f t="shared" si="58"/>
        <v>10584</v>
      </c>
      <c r="H677" s="47">
        <f t="shared" si="59"/>
        <v>0</v>
      </c>
      <c r="I677" s="59">
        <v>-8.9788414520267451E-2</v>
      </c>
      <c r="J677" s="23">
        <f t="shared" si="60"/>
        <v>-0.14524736547973255</v>
      </c>
      <c r="K677" s="9">
        <v>-1.7165993179862959E-2</v>
      </c>
      <c r="L677" s="63">
        <f t="shared" si="61"/>
        <v>-22.414131939287902</v>
      </c>
      <c r="M677" s="63">
        <f t="shared" si="62"/>
        <v>-0.21786978682013705</v>
      </c>
      <c r="N677" s="145"/>
      <c r="O677" s="131"/>
      <c r="P677" s="131"/>
      <c r="Q677" s="131"/>
      <c r="R677" s="131"/>
      <c r="S677" s="131"/>
      <c r="T677" s="131"/>
      <c r="U677" s="131"/>
      <c r="V677" s="131"/>
      <c r="W677" s="131"/>
    </row>
    <row r="678" spans="1:23" ht="18" customHeight="1" x14ac:dyDescent="0.35">
      <c r="A678" s="143" t="s">
        <v>814</v>
      </c>
      <c r="B678" s="143" t="s">
        <v>664</v>
      </c>
      <c r="C678" s="147">
        <v>63969</v>
      </c>
      <c r="D678" s="7">
        <v>3.5721357000000002E-2</v>
      </c>
      <c r="E678" s="10">
        <v>1</v>
      </c>
      <c r="F678" s="144">
        <v>0</v>
      </c>
      <c r="G678" s="47">
        <f t="shared" si="58"/>
        <v>63969</v>
      </c>
      <c r="H678" s="47">
        <f t="shared" si="59"/>
        <v>0</v>
      </c>
      <c r="I678" s="59">
        <v>-8.9788414520267451E-2</v>
      </c>
      <c r="J678" s="23">
        <f t="shared" si="60"/>
        <v>0.12550977152026746</v>
      </c>
      <c r="K678" s="9">
        <v>-1.7165993179862959E-2</v>
      </c>
      <c r="L678" s="63">
        <f t="shared" si="61"/>
        <v>13.376318123944136</v>
      </c>
      <c r="M678" s="63">
        <f t="shared" si="62"/>
        <v>5.2887350179862957E-2</v>
      </c>
      <c r="N678" s="145"/>
      <c r="O678" s="131"/>
      <c r="P678" s="131"/>
      <c r="Q678" s="131"/>
      <c r="R678" s="131"/>
      <c r="S678" s="131"/>
      <c r="T678" s="131"/>
      <c r="U678" s="131"/>
      <c r="V678" s="131"/>
      <c r="W678" s="131"/>
    </row>
    <row r="679" spans="1:23" ht="18" customHeight="1" x14ac:dyDescent="0.35">
      <c r="A679" s="143" t="s">
        <v>814</v>
      </c>
      <c r="B679" s="143" t="s">
        <v>778</v>
      </c>
      <c r="C679" s="147">
        <v>16727</v>
      </c>
      <c r="D679" s="7">
        <v>-0.14249399700000001</v>
      </c>
      <c r="E679" s="10">
        <v>1</v>
      </c>
      <c r="F679" s="144">
        <v>0</v>
      </c>
      <c r="G679" s="47">
        <f t="shared" si="58"/>
        <v>16727</v>
      </c>
      <c r="H679" s="47">
        <f t="shared" si="59"/>
        <v>0</v>
      </c>
      <c r="I679" s="59">
        <v>-8.9788414520267451E-2</v>
      </c>
      <c r="J679" s="23">
        <f t="shared" si="60"/>
        <v>-5.270558247973256E-2</v>
      </c>
      <c r="K679" s="9">
        <v>-1.7165993179862959E-2</v>
      </c>
      <c r="L679" s="63">
        <f t="shared" si="61"/>
        <v>-16.209034658928474</v>
      </c>
      <c r="M679" s="63">
        <f t="shared" si="62"/>
        <v>-0.12532800382013706</v>
      </c>
      <c r="N679" s="145"/>
      <c r="O679" s="131"/>
      <c r="P679" s="131"/>
      <c r="Q679" s="131"/>
      <c r="R679" s="131"/>
      <c r="S679" s="131"/>
      <c r="T679" s="131"/>
      <c r="U679" s="131"/>
      <c r="V679" s="131"/>
      <c r="W679" s="131"/>
    </row>
    <row r="680" spans="1:23" ht="18" customHeight="1" x14ac:dyDescent="0.35">
      <c r="A680" s="143" t="s">
        <v>814</v>
      </c>
      <c r="B680" s="143" t="s">
        <v>142</v>
      </c>
      <c r="C680" s="147">
        <v>17904</v>
      </c>
      <c r="D680" s="7">
        <v>-0.195838977</v>
      </c>
      <c r="E680" s="10">
        <v>1</v>
      </c>
      <c r="F680" s="144">
        <v>0</v>
      </c>
      <c r="G680" s="47">
        <f t="shared" si="58"/>
        <v>17904</v>
      </c>
      <c r="H680" s="47">
        <f t="shared" si="59"/>
        <v>0</v>
      </c>
      <c r="I680" s="59">
        <v>-8.9788414520267451E-2</v>
      </c>
      <c r="J680" s="23">
        <f t="shared" si="60"/>
        <v>-0.10605056247973255</v>
      </c>
      <c r="K680" s="9">
        <v>-1.7165993179862959E-2</v>
      </c>
      <c r="L680" s="63">
        <f t="shared" si="61"/>
        <v>-23.907486803830025</v>
      </c>
      <c r="M680" s="63">
        <f t="shared" si="62"/>
        <v>-0.17867298382013705</v>
      </c>
      <c r="N680" s="145"/>
      <c r="O680" s="131"/>
      <c r="P680" s="131"/>
      <c r="Q680" s="131"/>
      <c r="R680" s="131"/>
      <c r="S680" s="131"/>
      <c r="T680" s="131"/>
      <c r="U680" s="131"/>
      <c r="V680" s="131"/>
      <c r="W680" s="131"/>
    </row>
    <row r="681" spans="1:23" ht="18" customHeight="1" x14ac:dyDescent="0.35">
      <c r="A681" s="143" t="s">
        <v>814</v>
      </c>
      <c r="B681" s="143" t="s">
        <v>780</v>
      </c>
      <c r="C681" s="147">
        <v>30213</v>
      </c>
      <c r="D681" s="7">
        <v>-0.166819886</v>
      </c>
      <c r="E681" s="10">
        <v>1</v>
      </c>
      <c r="F681" s="144">
        <v>0</v>
      </c>
      <c r="G681" s="47">
        <f t="shared" si="58"/>
        <v>30213</v>
      </c>
      <c r="H681" s="47">
        <f t="shared" si="59"/>
        <v>0</v>
      </c>
      <c r="I681" s="59">
        <v>-8.9788414520267451E-2</v>
      </c>
      <c r="J681" s="23">
        <f t="shared" si="60"/>
        <v>-7.7031471479732549E-2</v>
      </c>
      <c r="K681" s="9">
        <v>-1.7165993179862959E-2</v>
      </c>
      <c r="L681" s="63">
        <f t="shared" si="61"/>
        <v>-26.012670727035069</v>
      </c>
      <c r="M681" s="63">
        <f t="shared" si="62"/>
        <v>-0.14965389282013705</v>
      </c>
      <c r="N681" s="145"/>
      <c r="O681" s="131"/>
      <c r="P681" s="131"/>
      <c r="Q681" s="131"/>
      <c r="R681" s="131"/>
      <c r="S681" s="131"/>
      <c r="T681" s="131"/>
      <c r="U681" s="131"/>
      <c r="V681" s="131"/>
      <c r="W681" s="131"/>
    </row>
    <row r="682" spans="1:23" ht="18" customHeight="1" x14ac:dyDescent="0.35">
      <c r="A682" s="143" t="s">
        <v>814</v>
      </c>
      <c r="B682" s="143" t="s">
        <v>452</v>
      </c>
      <c r="C682" s="147">
        <v>104040</v>
      </c>
      <c r="D682" s="7">
        <v>-5.7482522000000001E-2</v>
      </c>
      <c r="E682" s="10">
        <v>1</v>
      </c>
      <c r="F682" s="144">
        <v>0</v>
      </c>
      <c r="G682" s="47">
        <f t="shared" si="58"/>
        <v>104040</v>
      </c>
      <c r="H682" s="47">
        <f t="shared" si="59"/>
        <v>0</v>
      </c>
      <c r="I682" s="59">
        <v>-8.9788414520267451E-2</v>
      </c>
      <c r="J682" s="23">
        <f t="shared" si="60"/>
        <v>3.230589252026745E-2</v>
      </c>
      <c r="K682" s="9">
        <v>-1.7165993179862959E-2</v>
      </c>
      <c r="L682" s="63">
        <f t="shared" si="61"/>
        <v>-13.00418995919231</v>
      </c>
      <c r="M682" s="63">
        <f t="shared" si="62"/>
        <v>-4.0316528820137046E-2</v>
      </c>
      <c r="N682" s="145"/>
      <c r="O682" s="131"/>
      <c r="P682" s="131"/>
      <c r="Q682" s="131"/>
      <c r="R682" s="131"/>
      <c r="S682" s="131"/>
      <c r="T682" s="131"/>
      <c r="U682" s="131"/>
      <c r="V682" s="131"/>
      <c r="W682" s="131"/>
    </row>
    <row r="683" spans="1:23" ht="18" customHeight="1" x14ac:dyDescent="0.35">
      <c r="A683" s="143" t="s">
        <v>814</v>
      </c>
      <c r="B683" s="143" t="s">
        <v>150</v>
      </c>
      <c r="C683" s="147">
        <v>23272</v>
      </c>
      <c r="D683" s="7">
        <v>-0.22972697</v>
      </c>
      <c r="E683" s="10">
        <v>1</v>
      </c>
      <c r="F683" s="144">
        <v>0</v>
      </c>
      <c r="G683" s="47">
        <f t="shared" si="58"/>
        <v>23272</v>
      </c>
      <c r="H683" s="47">
        <f t="shared" si="59"/>
        <v>0</v>
      </c>
      <c r="I683" s="59">
        <v>-8.9788414520267451E-2</v>
      </c>
      <c r="J683" s="23">
        <f t="shared" si="60"/>
        <v>-0.13993855547973255</v>
      </c>
      <c r="K683" s="9">
        <v>-1.7165993179862959E-2</v>
      </c>
      <c r="L683" s="63">
        <f t="shared" si="61"/>
        <v>-32.42652361673327</v>
      </c>
      <c r="M683" s="63">
        <f t="shared" si="62"/>
        <v>-0.21256097682013705</v>
      </c>
      <c r="N683" s="145"/>
      <c r="O683" s="131"/>
      <c r="P683" s="131"/>
      <c r="Q683" s="131"/>
      <c r="R683" s="131"/>
      <c r="S683" s="131"/>
      <c r="T683" s="131"/>
      <c r="U683" s="131"/>
      <c r="V683" s="131"/>
      <c r="W683" s="131"/>
    </row>
    <row r="684" spans="1:23" ht="18" customHeight="1" x14ac:dyDescent="0.35">
      <c r="A684" s="143" t="s">
        <v>814</v>
      </c>
      <c r="B684" s="143" t="s">
        <v>377</v>
      </c>
      <c r="C684" s="147">
        <v>24921</v>
      </c>
      <c r="D684" s="7">
        <v>-0.16932502099999999</v>
      </c>
      <c r="E684" s="10">
        <v>1</v>
      </c>
      <c r="F684" s="144">
        <v>0</v>
      </c>
      <c r="G684" s="47">
        <f t="shared" si="58"/>
        <v>24921</v>
      </c>
      <c r="H684" s="47">
        <f t="shared" si="59"/>
        <v>0</v>
      </c>
      <c r="I684" s="59">
        <v>-8.9788414520267451E-2</v>
      </c>
      <c r="J684" s="23">
        <f t="shared" si="60"/>
        <v>-7.9536606479732541E-2</v>
      </c>
      <c r="K684" s="9">
        <v>-1.7165993179862959E-2</v>
      </c>
      <c r="L684" s="63">
        <f t="shared" si="61"/>
        <v>-24.020412287660776</v>
      </c>
      <c r="M684" s="63">
        <f t="shared" si="62"/>
        <v>-0.15215902782013704</v>
      </c>
      <c r="N684" s="145"/>
      <c r="O684" s="131"/>
      <c r="P684" s="131"/>
      <c r="Q684" s="131"/>
      <c r="R684" s="131"/>
      <c r="S684" s="131"/>
      <c r="T684" s="131"/>
      <c r="U684" s="131"/>
      <c r="V684" s="131"/>
      <c r="W684" s="131"/>
    </row>
    <row r="685" spans="1:23" ht="18" customHeight="1" x14ac:dyDescent="0.35">
      <c r="A685" s="143" t="s">
        <v>814</v>
      </c>
      <c r="B685" s="143" t="s">
        <v>158</v>
      </c>
      <c r="C685" s="147">
        <v>9517</v>
      </c>
      <c r="D685" s="7">
        <v>-0.20849152200000001</v>
      </c>
      <c r="E685" s="10">
        <v>1</v>
      </c>
      <c r="F685" s="144">
        <v>0</v>
      </c>
      <c r="G685" s="47">
        <f t="shared" si="58"/>
        <v>9517</v>
      </c>
      <c r="H685" s="47">
        <f t="shared" si="59"/>
        <v>0</v>
      </c>
      <c r="I685" s="59">
        <v>-8.9788414520267451E-2</v>
      </c>
      <c r="J685" s="23">
        <f t="shared" si="60"/>
        <v>-0.11870310747973256</v>
      </c>
      <c r="K685" s="9">
        <v>-1.7165993179862959E-2</v>
      </c>
      <c r="L685" s="63">
        <f t="shared" si="61"/>
        <v>-18.664783512795687</v>
      </c>
      <c r="M685" s="63">
        <f t="shared" si="62"/>
        <v>-0.19132552882013706</v>
      </c>
      <c r="N685" s="145"/>
      <c r="O685" s="131"/>
      <c r="P685" s="131"/>
      <c r="Q685" s="131"/>
      <c r="R685" s="131"/>
      <c r="S685" s="131"/>
      <c r="T685" s="131"/>
      <c r="U685" s="131"/>
      <c r="V685" s="131"/>
      <c r="W685" s="131"/>
    </row>
    <row r="686" spans="1:23" ht="18" customHeight="1" x14ac:dyDescent="0.35">
      <c r="A686" s="143" t="s">
        <v>814</v>
      </c>
      <c r="B686" s="143" t="s">
        <v>817</v>
      </c>
      <c r="C686" s="147">
        <v>22213</v>
      </c>
      <c r="D686" s="7">
        <v>-0.13725918200000001</v>
      </c>
      <c r="E686" s="10">
        <v>1</v>
      </c>
      <c r="F686" s="144">
        <v>0</v>
      </c>
      <c r="G686" s="47">
        <f t="shared" si="58"/>
        <v>22213</v>
      </c>
      <c r="H686" s="47">
        <f t="shared" si="59"/>
        <v>0</v>
      </c>
      <c r="I686" s="59">
        <v>-8.9788414520267451E-2</v>
      </c>
      <c r="J686" s="23">
        <f t="shared" si="60"/>
        <v>-4.7470767479732556E-2</v>
      </c>
      <c r="K686" s="9">
        <v>-1.7165993179862959E-2</v>
      </c>
      <c r="L686" s="63">
        <f t="shared" si="61"/>
        <v>-17.898720448232343</v>
      </c>
      <c r="M686" s="63">
        <f t="shared" si="62"/>
        <v>-0.12009318882013705</v>
      </c>
      <c r="N686" s="145"/>
      <c r="O686" s="131"/>
      <c r="P686" s="131"/>
      <c r="Q686" s="131"/>
      <c r="R686" s="131"/>
      <c r="S686" s="131"/>
      <c r="T686" s="131"/>
      <c r="U686" s="131"/>
      <c r="V686" s="131"/>
      <c r="W686" s="131"/>
    </row>
    <row r="687" spans="1:23" ht="18" customHeight="1" x14ac:dyDescent="0.35">
      <c r="A687" s="143" t="s">
        <v>814</v>
      </c>
      <c r="B687" s="143" t="s">
        <v>818</v>
      </c>
      <c r="C687" s="147">
        <v>46983</v>
      </c>
      <c r="D687" s="7">
        <v>-0.10557353899999999</v>
      </c>
      <c r="E687" s="10">
        <v>1</v>
      </c>
      <c r="F687" s="144">
        <v>0</v>
      </c>
      <c r="G687" s="47">
        <f t="shared" si="58"/>
        <v>46983</v>
      </c>
      <c r="H687" s="47">
        <f t="shared" si="59"/>
        <v>0</v>
      </c>
      <c r="I687" s="59">
        <v>-8.9788414520267451E-2</v>
      </c>
      <c r="J687" s="23">
        <f t="shared" si="60"/>
        <v>-1.5785124479732543E-2</v>
      </c>
      <c r="K687" s="9">
        <v>-1.7165993179862959E-2</v>
      </c>
      <c r="L687" s="63">
        <f t="shared" si="61"/>
        <v>-19.162832651319523</v>
      </c>
      <c r="M687" s="63">
        <f t="shared" si="62"/>
        <v>-8.8407545820137032E-2</v>
      </c>
      <c r="N687" s="145"/>
      <c r="O687" s="131"/>
      <c r="P687" s="131"/>
      <c r="Q687" s="131"/>
      <c r="R687" s="131"/>
      <c r="S687" s="131"/>
      <c r="T687" s="131"/>
      <c r="U687" s="131"/>
      <c r="V687" s="131"/>
      <c r="W687" s="131"/>
    </row>
    <row r="688" spans="1:23" ht="18" customHeight="1" x14ac:dyDescent="0.35">
      <c r="A688" s="143" t="s">
        <v>814</v>
      </c>
      <c r="B688" s="143" t="s">
        <v>162</v>
      </c>
      <c r="C688" s="147">
        <v>22355</v>
      </c>
      <c r="D688" s="7">
        <v>-0.17335277099999999</v>
      </c>
      <c r="E688" s="10">
        <v>1</v>
      </c>
      <c r="F688" s="144">
        <v>0</v>
      </c>
      <c r="G688" s="47">
        <f t="shared" si="58"/>
        <v>22355</v>
      </c>
      <c r="H688" s="47">
        <f t="shared" si="59"/>
        <v>0</v>
      </c>
      <c r="I688" s="59">
        <v>-8.9788414520267451E-2</v>
      </c>
      <c r="J688" s="23">
        <f t="shared" si="60"/>
        <v>-8.3564356479732538E-2</v>
      </c>
      <c r="K688" s="9">
        <v>-1.7165993179862959E-2</v>
      </c>
      <c r="L688" s="63">
        <f t="shared" si="61"/>
        <v>-23.352404380369119</v>
      </c>
      <c r="M688" s="63">
        <f t="shared" si="62"/>
        <v>-0.15618677782013704</v>
      </c>
      <c r="N688" s="145"/>
      <c r="O688" s="131"/>
      <c r="P688" s="131"/>
      <c r="Q688" s="131"/>
      <c r="R688" s="131"/>
      <c r="S688" s="131"/>
      <c r="T688" s="131"/>
      <c r="U688" s="131"/>
      <c r="V688" s="131"/>
      <c r="W688" s="131"/>
    </row>
    <row r="689" spans="1:23" ht="18" customHeight="1" x14ac:dyDescent="0.35">
      <c r="A689" s="143" t="s">
        <v>814</v>
      </c>
      <c r="B689" s="143" t="s">
        <v>163</v>
      </c>
      <c r="C689" s="147">
        <v>36158</v>
      </c>
      <c r="D689" s="7">
        <v>-0.164573577</v>
      </c>
      <c r="E689" s="10">
        <v>1</v>
      </c>
      <c r="F689" s="144">
        <v>0</v>
      </c>
      <c r="G689" s="47">
        <f t="shared" si="58"/>
        <v>36158</v>
      </c>
      <c r="H689" s="47">
        <f t="shared" si="59"/>
        <v>0</v>
      </c>
      <c r="I689" s="59">
        <v>-8.9788414520267451E-2</v>
      </c>
      <c r="J689" s="23">
        <f t="shared" si="60"/>
        <v>-7.4785162479732548E-2</v>
      </c>
      <c r="K689" s="9">
        <v>-1.7165993179862959E-2</v>
      </c>
      <c r="L689" s="63">
        <f t="shared" si="61"/>
        <v>-28.029930948330239</v>
      </c>
      <c r="M689" s="63">
        <f t="shared" si="62"/>
        <v>-0.14740758382013705</v>
      </c>
      <c r="N689" s="145"/>
      <c r="O689" s="131"/>
      <c r="P689" s="131"/>
      <c r="Q689" s="131"/>
      <c r="R689" s="131"/>
      <c r="S689" s="131"/>
      <c r="T689" s="131"/>
      <c r="U689" s="131"/>
      <c r="V689" s="131"/>
      <c r="W689" s="131"/>
    </row>
    <row r="690" spans="1:23" ht="18" customHeight="1" x14ac:dyDescent="0.35">
      <c r="A690" s="143" t="s">
        <v>814</v>
      </c>
      <c r="B690" s="143" t="s">
        <v>466</v>
      </c>
      <c r="C690" s="147">
        <v>96601</v>
      </c>
      <c r="D690" s="7">
        <v>-0.14289539400000001</v>
      </c>
      <c r="E690" s="10">
        <v>1</v>
      </c>
      <c r="F690" s="144">
        <v>0</v>
      </c>
      <c r="G690" s="47">
        <f t="shared" si="58"/>
        <v>96601</v>
      </c>
      <c r="H690" s="47">
        <f t="shared" si="59"/>
        <v>0</v>
      </c>
      <c r="I690" s="59">
        <v>-8.9788414520267451E-2</v>
      </c>
      <c r="J690" s="23">
        <f t="shared" si="60"/>
        <v>-5.3106979479732558E-2</v>
      </c>
      <c r="K690" s="9">
        <v>-1.7165993179862959E-2</v>
      </c>
      <c r="L690" s="63">
        <f t="shared" si="61"/>
        <v>-39.077579650706241</v>
      </c>
      <c r="M690" s="63">
        <f t="shared" si="62"/>
        <v>-0.12572940082013706</v>
      </c>
      <c r="N690" s="145"/>
      <c r="O690" s="131"/>
      <c r="P690" s="131"/>
      <c r="Q690" s="131"/>
      <c r="R690" s="131"/>
      <c r="S690" s="131"/>
      <c r="T690" s="131"/>
      <c r="U690" s="131"/>
      <c r="V690" s="131"/>
      <c r="W690" s="131"/>
    </row>
    <row r="691" spans="1:23" ht="18" customHeight="1" x14ac:dyDescent="0.35">
      <c r="A691" s="143" t="s">
        <v>814</v>
      </c>
      <c r="B691" s="143" t="s">
        <v>819</v>
      </c>
      <c r="C691" s="147">
        <v>39599</v>
      </c>
      <c r="D691" s="7">
        <v>-0.18366017000000001</v>
      </c>
      <c r="E691" s="10">
        <v>1</v>
      </c>
      <c r="F691" s="144">
        <v>0</v>
      </c>
      <c r="G691" s="47">
        <f t="shared" si="58"/>
        <v>39599</v>
      </c>
      <c r="H691" s="47">
        <f t="shared" si="59"/>
        <v>0</v>
      </c>
      <c r="I691" s="59">
        <v>-8.9788414520267451E-2</v>
      </c>
      <c r="J691" s="23">
        <f t="shared" si="60"/>
        <v>-9.387175547973256E-2</v>
      </c>
      <c r="K691" s="9">
        <v>-1.7165993179862959E-2</v>
      </c>
      <c r="L691" s="63">
        <f t="shared" si="61"/>
        <v>-33.131504522488584</v>
      </c>
      <c r="M691" s="63">
        <f t="shared" si="62"/>
        <v>-0.16649417682013706</v>
      </c>
      <c r="N691" s="145"/>
      <c r="O691" s="131"/>
      <c r="P691" s="131"/>
      <c r="Q691" s="131"/>
      <c r="R691" s="131"/>
      <c r="S691" s="131"/>
      <c r="T691" s="131"/>
      <c r="U691" s="131"/>
      <c r="V691" s="131"/>
      <c r="W691" s="131"/>
    </row>
    <row r="692" spans="1:23" ht="18" customHeight="1" x14ac:dyDescent="0.35">
      <c r="A692" s="143" t="s">
        <v>814</v>
      </c>
      <c r="B692" s="143" t="s">
        <v>820</v>
      </c>
      <c r="C692" s="147">
        <v>143874</v>
      </c>
      <c r="D692" s="7">
        <v>-8.6259836000000006E-2</v>
      </c>
      <c r="E692" s="10">
        <v>1</v>
      </c>
      <c r="F692" s="144">
        <v>0</v>
      </c>
      <c r="G692" s="47">
        <f t="shared" si="58"/>
        <v>143874</v>
      </c>
      <c r="H692" s="47">
        <f t="shared" si="59"/>
        <v>0</v>
      </c>
      <c r="I692" s="59">
        <v>-8.9788414520267451E-2</v>
      </c>
      <c r="J692" s="23">
        <f t="shared" si="60"/>
        <v>3.5285785202674447E-3</v>
      </c>
      <c r="K692" s="9">
        <v>-1.7165993179862959E-2</v>
      </c>
      <c r="L692" s="63">
        <f t="shared" si="61"/>
        <v>-26.207796431702821</v>
      </c>
      <c r="M692" s="63">
        <f t="shared" si="62"/>
        <v>-6.9093842820137044E-2</v>
      </c>
      <c r="N692" s="145"/>
      <c r="O692" s="131"/>
      <c r="P692" s="131"/>
      <c r="Q692" s="131"/>
      <c r="R692" s="131"/>
      <c r="S692" s="131"/>
      <c r="T692" s="131"/>
      <c r="U692" s="131"/>
      <c r="V692" s="131"/>
      <c r="W692" s="131"/>
    </row>
    <row r="693" spans="1:23" ht="18" customHeight="1" x14ac:dyDescent="0.35">
      <c r="A693" s="143" t="s">
        <v>814</v>
      </c>
      <c r="B693" s="143" t="s">
        <v>174</v>
      </c>
      <c r="C693" s="147">
        <v>19298</v>
      </c>
      <c r="D693" s="7">
        <v>-0.247752102</v>
      </c>
      <c r="E693" s="10">
        <v>1</v>
      </c>
      <c r="F693" s="144">
        <v>0</v>
      </c>
      <c r="G693" s="47">
        <f t="shared" si="58"/>
        <v>19298</v>
      </c>
      <c r="H693" s="47">
        <f t="shared" si="59"/>
        <v>0</v>
      </c>
      <c r="I693" s="59">
        <v>-8.9788414520267451E-2</v>
      </c>
      <c r="J693" s="23">
        <f t="shared" si="60"/>
        <v>-0.15796368747973255</v>
      </c>
      <c r="K693" s="9">
        <v>-1.7165993179862959E-2</v>
      </c>
      <c r="L693" s="63">
        <f t="shared" si="61"/>
        <v>-32.032386177156887</v>
      </c>
      <c r="M693" s="63">
        <f t="shared" si="62"/>
        <v>-0.23058610882013705</v>
      </c>
      <c r="N693" s="145"/>
      <c r="O693" s="131"/>
      <c r="P693" s="131"/>
      <c r="Q693" s="131"/>
      <c r="R693" s="131"/>
      <c r="S693" s="131"/>
      <c r="T693" s="131"/>
      <c r="U693" s="131"/>
      <c r="V693" s="131"/>
      <c r="W693" s="131"/>
    </row>
    <row r="694" spans="1:23" ht="18" customHeight="1" x14ac:dyDescent="0.35">
      <c r="A694" s="143" t="s">
        <v>814</v>
      </c>
      <c r="B694" s="143" t="s">
        <v>175</v>
      </c>
      <c r="C694" s="147">
        <v>77131</v>
      </c>
      <c r="D694" s="7">
        <v>-2.0979382000000001E-2</v>
      </c>
      <c r="E694" s="10">
        <v>1</v>
      </c>
      <c r="F694" s="144">
        <v>0</v>
      </c>
      <c r="G694" s="47">
        <f t="shared" si="58"/>
        <v>77131</v>
      </c>
      <c r="H694" s="47">
        <f t="shared" si="59"/>
        <v>0</v>
      </c>
      <c r="I694" s="59">
        <v>-8.9788414520267451E-2</v>
      </c>
      <c r="J694" s="23">
        <f t="shared" si="60"/>
        <v>6.8809032520267446E-2</v>
      </c>
      <c r="K694" s="9">
        <v>-1.7165993179862959E-2</v>
      </c>
      <c r="L694" s="63">
        <f t="shared" si="61"/>
        <v>-1.059072204335243</v>
      </c>
      <c r="M694" s="63">
        <f t="shared" si="62"/>
        <v>-3.8133888201370425E-3</v>
      </c>
      <c r="N694" s="145"/>
      <c r="O694" s="131"/>
      <c r="P694" s="131"/>
      <c r="Q694" s="131"/>
      <c r="R694" s="131"/>
      <c r="S694" s="131"/>
      <c r="T694" s="131"/>
      <c r="U694" s="131"/>
      <c r="V694" s="131"/>
      <c r="W694" s="131"/>
    </row>
    <row r="695" spans="1:23" ht="18" customHeight="1" x14ac:dyDescent="0.35">
      <c r="A695" s="143" t="s">
        <v>814</v>
      </c>
      <c r="B695" s="143" t="s">
        <v>561</v>
      </c>
      <c r="C695" s="147">
        <v>15035</v>
      </c>
      <c r="D695" s="7">
        <v>-0.21733860099999999</v>
      </c>
      <c r="E695" s="10">
        <v>1</v>
      </c>
      <c r="F695" s="144">
        <v>0</v>
      </c>
      <c r="G695" s="47">
        <f t="shared" si="58"/>
        <v>15035</v>
      </c>
      <c r="H695" s="47">
        <f t="shared" si="59"/>
        <v>0</v>
      </c>
      <c r="I695" s="59">
        <v>-8.9788414520267451E-2</v>
      </c>
      <c r="J695" s="23">
        <f t="shared" si="60"/>
        <v>-0.12755018647973254</v>
      </c>
      <c r="K695" s="9">
        <v>-1.7165993179862959E-2</v>
      </c>
      <c r="L695" s="63">
        <f t="shared" si="61"/>
        <v>-24.544622860719798</v>
      </c>
      <c r="M695" s="63">
        <f t="shared" si="62"/>
        <v>-0.20017260782013704</v>
      </c>
      <c r="N695" s="145"/>
      <c r="O695" s="131"/>
      <c r="P695" s="131"/>
      <c r="Q695" s="131"/>
      <c r="R695" s="131"/>
      <c r="S695" s="131"/>
      <c r="T695" s="131"/>
      <c r="U695" s="131"/>
      <c r="V695" s="131"/>
      <c r="W695" s="131"/>
    </row>
    <row r="696" spans="1:23" ht="18" customHeight="1" x14ac:dyDescent="0.35">
      <c r="A696" s="143" t="s">
        <v>814</v>
      </c>
      <c r="B696" s="143" t="s">
        <v>177</v>
      </c>
      <c r="C696" s="147">
        <v>22250</v>
      </c>
      <c r="D696" s="7">
        <v>-0.14594379299999999</v>
      </c>
      <c r="E696" s="10">
        <v>1</v>
      </c>
      <c r="F696" s="144">
        <v>0</v>
      </c>
      <c r="G696" s="47">
        <f t="shared" si="58"/>
        <v>22250</v>
      </c>
      <c r="H696" s="47">
        <f t="shared" si="59"/>
        <v>0</v>
      </c>
      <c r="I696" s="59">
        <v>-8.9788414520267451E-2</v>
      </c>
      <c r="J696" s="23">
        <f t="shared" si="60"/>
        <v>-5.6155378479732537E-2</v>
      </c>
      <c r="K696" s="9">
        <v>-1.7165993179862959E-2</v>
      </c>
      <c r="L696" s="63">
        <f t="shared" si="61"/>
        <v>-19.209055375394314</v>
      </c>
      <c r="M696" s="63">
        <f t="shared" si="62"/>
        <v>-0.12877779982013704</v>
      </c>
      <c r="N696" s="145"/>
      <c r="O696" s="131"/>
      <c r="P696" s="131"/>
      <c r="Q696" s="131"/>
      <c r="R696" s="131"/>
      <c r="S696" s="131"/>
      <c r="T696" s="131"/>
      <c r="U696" s="131"/>
      <c r="V696" s="131"/>
      <c r="W696" s="131"/>
    </row>
    <row r="697" spans="1:23" ht="18" customHeight="1" x14ac:dyDescent="0.35">
      <c r="A697" s="143" t="s">
        <v>814</v>
      </c>
      <c r="B697" s="143" t="s">
        <v>178</v>
      </c>
      <c r="C697" s="147">
        <v>17823</v>
      </c>
      <c r="D697" s="7">
        <v>-0.16428505099999999</v>
      </c>
      <c r="E697" s="10">
        <v>1</v>
      </c>
      <c r="F697" s="144">
        <v>0</v>
      </c>
      <c r="G697" s="47">
        <f t="shared" si="58"/>
        <v>17823</v>
      </c>
      <c r="H697" s="47">
        <f t="shared" si="59"/>
        <v>0</v>
      </c>
      <c r="I697" s="59">
        <v>-8.9788414520267451E-2</v>
      </c>
      <c r="J697" s="23">
        <f t="shared" si="60"/>
        <v>-7.4496636479732536E-2</v>
      </c>
      <c r="K697" s="9">
        <v>-1.7165993179862959E-2</v>
      </c>
      <c r="L697" s="63">
        <f t="shared" si="61"/>
        <v>-19.640807470421098</v>
      </c>
      <c r="M697" s="63">
        <f t="shared" si="62"/>
        <v>-0.14711905782013704</v>
      </c>
      <c r="N697" s="145"/>
      <c r="O697" s="131"/>
      <c r="P697" s="131"/>
      <c r="Q697" s="131"/>
      <c r="R697" s="131"/>
      <c r="S697" s="131"/>
      <c r="T697" s="131"/>
      <c r="U697" s="131"/>
      <c r="V697" s="131"/>
      <c r="W697" s="131"/>
    </row>
    <row r="698" spans="1:23" ht="18" customHeight="1" x14ac:dyDescent="0.35">
      <c r="A698" s="143" t="s">
        <v>814</v>
      </c>
      <c r="B698" s="143" t="s">
        <v>821</v>
      </c>
      <c r="C698" s="147">
        <v>30744</v>
      </c>
      <c r="D698" s="7">
        <v>-0.17912793399999999</v>
      </c>
      <c r="E698" s="10">
        <v>1</v>
      </c>
      <c r="F698" s="144">
        <v>0</v>
      </c>
      <c r="G698" s="47">
        <f t="shared" si="58"/>
        <v>30744</v>
      </c>
      <c r="H698" s="47">
        <f t="shared" si="59"/>
        <v>0</v>
      </c>
      <c r="I698" s="59">
        <v>-8.9788414520267451E-2</v>
      </c>
      <c r="J698" s="23">
        <f t="shared" si="60"/>
        <v>-8.9339519479732538E-2</v>
      </c>
      <c r="K698" s="9">
        <v>-1.7165993179862959E-2</v>
      </c>
      <c r="L698" s="63">
        <f t="shared" si="61"/>
        <v>-28.398353313366449</v>
      </c>
      <c r="M698" s="63">
        <f t="shared" si="62"/>
        <v>-0.16196194082013704</v>
      </c>
      <c r="N698" s="145"/>
      <c r="O698" s="131"/>
      <c r="P698" s="131"/>
      <c r="Q698" s="131"/>
      <c r="R698" s="131"/>
      <c r="S698" s="131"/>
      <c r="T698" s="131"/>
      <c r="U698" s="131"/>
      <c r="V698" s="131"/>
      <c r="W698" s="131"/>
    </row>
    <row r="699" spans="1:23" ht="18" customHeight="1" x14ac:dyDescent="0.35">
      <c r="A699" s="143" t="s">
        <v>814</v>
      </c>
      <c r="B699" s="143" t="s">
        <v>311</v>
      </c>
      <c r="C699" s="147">
        <v>52585</v>
      </c>
      <c r="D699" s="7">
        <v>-0.132103266</v>
      </c>
      <c r="E699" s="10">
        <v>1</v>
      </c>
      <c r="F699" s="144">
        <v>0</v>
      </c>
      <c r="G699" s="47">
        <f t="shared" si="58"/>
        <v>52585</v>
      </c>
      <c r="H699" s="47">
        <f t="shared" si="59"/>
        <v>0</v>
      </c>
      <c r="I699" s="59">
        <v>-8.9788414520267451E-2</v>
      </c>
      <c r="J699" s="23">
        <f t="shared" si="60"/>
        <v>-4.2314851479732546E-2</v>
      </c>
      <c r="K699" s="9">
        <v>-1.7165993179862959E-2</v>
      </c>
      <c r="L699" s="63">
        <f t="shared" si="61"/>
        <v>-26.356748185103186</v>
      </c>
      <c r="M699" s="63">
        <f t="shared" si="62"/>
        <v>-0.11493727282013703</v>
      </c>
      <c r="N699" s="145"/>
      <c r="O699" s="131"/>
      <c r="P699" s="131"/>
      <c r="Q699" s="131"/>
      <c r="R699" s="131"/>
      <c r="S699" s="131"/>
      <c r="T699" s="131"/>
      <c r="U699" s="131"/>
      <c r="V699" s="131"/>
      <c r="W699" s="131"/>
    </row>
    <row r="700" spans="1:23" ht="18" customHeight="1" x14ac:dyDescent="0.35">
      <c r="A700" s="143" t="s">
        <v>814</v>
      </c>
      <c r="B700" s="143" t="s">
        <v>184</v>
      </c>
      <c r="C700" s="147">
        <v>27892</v>
      </c>
      <c r="D700" s="7">
        <v>-0.19219161600000001</v>
      </c>
      <c r="E700" s="10">
        <v>1</v>
      </c>
      <c r="F700" s="144">
        <v>0</v>
      </c>
      <c r="G700" s="47">
        <f t="shared" si="58"/>
        <v>27892</v>
      </c>
      <c r="H700" s="47">
        <f t="shared" si="59"/>
        <v>0</v>
      </c>
      <c r="I700" s="59">
        <v>-8.9788414520267451E-2</v>
      </c>
      <c r="J700" s="23">
        <f t="shared" si="60"/>
        <v>-0.10240320147973256</v>
      </c>
      <c r="K700" s="9">
        <v>-1.7165993179862959E-2</v>
      </c>
      <c r="L700" s="63">
        <f t="shared" si="61"/>
        <v>-29.230851055120624</v>
      </c>
      <c r="M700" s="63">
        <f t="shared" si="62"/>
        <v>-0.17502562282013706</v>
      </c>
      <c r="N700" s="145"/>
      <c r="O700" s="131"/>
      <c r="P700" s="131"/>
      <c r="Q700" s="131"/>
      <c r="R700" s="131"/>
      <c r="S700" s="131"/>
      <c r="T700" s="131"/>
      <c r="U700" s="131"/>
      <c r="V700" s="131"/>
      <c r="W700" s="131"/>
    </row>
    <row r="701" spans="1:23" ht="18" customHeight="1" x14ac:dyDescent="0.35">
      <c r="A701" s="143" t="s">
        <v>814</v>
      </c>
      <c r="B701" s="143" t="s">
        <v>356</v>
      </c>
      <c r="C701" s="147">
        <v>318082</v>
      </c>
      <c r="D701" s="7">
        <v>7.7272624999999998E-2</v>
      </c>
      <c r="E701" s="10">
        <v>1</v>
      </c>
      <c r="F701" s="144">
        <v>0</v>
      </c>
      <c r="G701" s="47">
        <f t="shared" si="58"/>
        <v>318082</v>
      </c>
      <c r="H701" s="47">
        <f t="shared" si="59"/>
        <v>0</v>
      </c>
      <c r="I701" s="59">
        <v>-8.9788414520267451E-2</v>
      </c>
      <c r="J701" s="23">
        <f t="shared" si="60"/>
        <v>0.16706103952026746</v>
      </c>
      <c r="K701" s="9">
        <v>-1.7165993179862959E-2</v>
      </c>
      <c r="L701" s="63">
        <f t="shared" si="61"/>
        <v>53.262208530036411</v>
      </c>
      <c r="M701" s="63">
        <f t="shared" si="62"/>
        <v>9.443861817986296E-2</v>
      </c>
      <c r="N701" s="145"/>
      <c r="O701" s="131"/>
      <c r="P701" s="131"/>
      <c r="Q701" s="131"/>
      <c r="R701" s="131"/>
      <c r="S701" s="131"/>
      <c r="T701" s="131"/>
      <c r="U701" s="131"/>
      <c r="V701" s="131"/>
      <c r="W701" s="131"/>
    </row>
    <row r="702" spans="1:23" ht="18" customHeight="1" x14ac:dyDescent="0.35">
      <c r="A702" s="143" t="s">
        <v>814</v>
      </c>
      <c r="B702" s="143" t="s">
        <v>188</v>
      </c>
      <c r="C702" s="147">
        <v>75773</v>
      </c>
      <c r="D702" s="7">
        <v>-4.2628884999999998E-2</v>
      </c>
      <c r="E702" s="10">
        <v>1</v>
      </c>
      <c r="F702" s="144">
        <v>0</v>
      </c>
      <c r="G702" s="47">
        <f t="shared" si="58"/>
        <v>75773</v>
      </c>
      <c r="H702" s="47">
        <f t="shared" si="59"/>
        <v>0</v>
      </c>
      <c r="I702" s="59">
        <v>-8.9788414520267451E-2</v>
      </c>
      <c r="J702" s="23">
        <f t="shared" si="60"/>
        <v>4.7159529520267453E-2</v>
      </c>
      <c r="K702" s="9">
        <v>-1.7165993179862959E-2</v>
      </c>
      <c r="L702" s="63">
        <f t="shared" si="61"/>
        <v>-7.0091437342202898</v>
      </c>
      <c r="M702" s="63">
        <f t="shared" si="62"/>
        <v>-2.546289182013704E-2</v>
      </c>
      <c r="N702" s="145"/>
      <c r="O702" s="131"/>
      <c r="P702" s="131"/>
      <c r="Q702" s="131"/>
      <c r="R702" s="131"/>
      <c r="S702" s="131"/>
      <c r="T702" s="131"/>
      <c r="U702" s="131"/>
      <c r="V702" s="131"/>
      <c r="W702" s="131"/>
    </row>
    <row r="703" spans="1:23" ht="18" customHeight="1" x14ac:dyDescent="0.35">
      <c r="A703" s="143" t="s">
        <v>814</v>
      </c>
      <c r="B703" s="143" t="s">
        <v>398</v>
      </c>
      <c r="C703" s="147">
        <v>37747</v>
      </c>
      <c r="D703" s="7">
        <v>-0.14015851100000001</v>
      </c>
      <c r="E703" s="10">
        <v>1</v>
      </c>
      <c r="F703" s="144">
        <v>0</v>
      </c>
      <c r="G703" s="47">
        <f t="shared" si="58"/>
        <v>37747</v>
      </c>
      <c r="H703" s="47">
        <f t="shared" si="59"/>
        <v>0</v>
      </c>
      <c r="I703" s="59">
        <v>-8.9788414520267451E-2</v>
      </c>
      <c r="J703" s="23">
        <f t="shared" si="60"/>
        <v>-5.0370096479732562E-2</v>
      </c>
      <c r="K703" s="9">
        <v>-1.7165993179862959E-2</v>
      </c>
      <c r="L703" s="63">
        <f t="shared" si="61"/>
        <v>-23.895708555549099</v>
      </c>
      <c r="M703" s="63">
        <f t="shared" si="62"/>
        <v>-0.12299251782013705</v>
      </c>
      <c r="N703" s="145"/>
      <c r="O703" s="131"/>
      <c r="P703" s="131"/>
      <c r="Q703" s="131"/>
      <c r="R703" s="131"/>
      <c r="S703" s="131"/>
      <c r="T703" s="131"/>
      <c r="U703" s="131"/>
      <c r="V703" s="131"/>
      <c r="W703" s="131"/>
    </row>
    <row r="704" spans="1:23" ht="18" customHeight="1" x14ac:dyDescent="0.35">
      <c r="A704" s="143" t="s">
        <v>814</v>
      </c>
      <c r="B704" s="143" t="s">
        <v>822</v>
      </c>
      <c r="C704" s="147">
        <v>150682</v>
      </c>
      <c r="D704" s="7">
        <v>-4.5805819999999997E-3</v>
      </c>
      <c r="E704" s="10">
        <v>1</v>
      </c>
      <c r="F704" s="144">
        <v>0</v>
      </c>
      <c r="G704" s="47">
        <f t="shared" si="58"/>
        <v>150682</v>
      </c>
      <c r="H704" s="47">
        <f t="shared" si="59"/>
        <v>0</v>
      </c>
      <c r="I704" s="59">
        <v>-8.9788414520267451E-2</v>
      </c>
      <c r="J704" s="23">
        <f t="shared" si="60"/>
        <v>8.5207832520267451E-2</v>
      </c>
      <c r="K704" s="9">
        <v>-1.7165993179862959E-2</v>
      </c>
      <c r="L704" s="63">
        <f t="shared" si="61"/>
        <v>4.8853771523585667</v>
      </c>
      <c r="M704" s="63">
        <f t="shared" si="62"/>
        <v>1.2585411179862959E-2</v>
      </c>
      <c r="N704" s="145"/>
      <c r="O704" s="131"/>
      <c r="P704" s="131"/>
      <c r="Q704" s="131"/>
      <c r="R704" s="131"/>
      <c r="S704" s="131"/>
      <c r="T704" s="131"/>
      <c r="U704" s="131"/>
      <c r="V704" s="131"/>
      <c r="W704" s="131"/>
    </row>
    <row r="705" spans="1:23" ht="18" customHeight="1" x14ac:dyDescent="0.35">
      <c r="A705" s="143" t="s">
        <v>814</v>
      </c>
      <c r="B705" s="143" t="s">
        <v>193</v>
      </c>
      <c r="C705" s="147">
        <v>41542</v>
      </c>
      <c r="D705" s="7">
        <v>-0.210732475</v>
      </c>
      <c r="E705" s="10">
        <v>1</v>
      </c>
      <c r="F705" s="144">
        <v>0</v>
      </c>
      <c r="G705" s="47">
        <f t="shared" si="58"/>
        <v>41542</v>
      </c>
      <c r="H705" s="47">
        <f t="shared" si="59"/>
        <v>0</v>
      </c>
      <c r="I705" s="59">
        <v>-8.9788414520267451E-2</v>
      </c>
      <c r="J705" s="23">
        <f t="shared" si="60"/>
        <v>-0.12094406047973255</v>
      </c>
      <c r="K705" s="9">
        <v>-1.7165993179862959E-2</v>
      </c>
      <c r="L705" s="63">
        <f t="shared" si="61"/>
        <v>-39.452439024431598</v>
      </c>
      <c r="M705" s="63">
        <f t="shared" si="62"/>
        <v>-0.19356648182013705</v>
      </c>
      <c r="N705" s="145"/>
      <c r="O705" s="131"/>
      <c r="P705" s="131"/>
      <c r="Q705" s="131"/>
      <c r="R705" s="131"/>
      <c r="S705" s="131"/>
      <c r="T705" s="131"/>
      <c r="U705" s="131"/>
      <c r="V705" s="131"/>
      <c r="W705" s="131"/>
    </row>
    <row r="706" spans="1:23" ht="18" customHeight="1" x14ac:dyDescent="0.35">
      <c r="A706" s="143" t="s">
        <v>814</v>
      </c>
      <c r="B706" s="143" t="s">
        <v>676</v>
      </c>
      <c r="C706" s="147">
        <v>77871</v>
      </c>
      <c r="D706" s="7">
        <v>-0.134171494</v>
      </c>
      <c r="E706" s="10">
        <v>1</v>
      </c>
      <c r="F706" s="144">
        <v>0</v>
      </c>
      <c r="G706" s="47">
        <f t="shared" si="58"/>
        <v>77871</v>
      </c>
      <c r="H706" s="47">
        <f t="shared" si="59"/>
        <v>0</v>
      </c>
      <c r="I706" s="59">
        <v>-8.9788414520267451E-2</v>
      </c>
      <c r="J706" s="23">
        <f t="shared" si="60"/>
        <v>-4.4383079479732551E-2</v>
      </c>
      <c r="K706" s="9">
        <v>-1.7165993179862959E-2</v>
      </c>
      <c r="L706" s="63">
        <f t="shared" si="61"/>
        <v>-32.650824741156001</v>
      </c>
      <c r="M706" s="63">
        <f t="shared" si="62"/>
        <v>-0.11700550082013704</v>
      </c>
      <c r="N706" s="145"/>
      <c r="O706" s="131"/>
      <c r="P706" s="131"/>
      <c r="Q706" s="131"/>
      <c r="R706" s="131"/>
      <c r="S706" s="131"/>
      <c r="T706" s="131"/>
      <c r="U706" s="131"/>
      <c r="V706" s="131"/>
      <c r="W706" s="131"/>
    </row>
    <row r="707" spans="1:23" ht="18" customHeight="1" x14ac:dyDescent="0.35">
      <c r="A707" s="143" t="s">
        <v>814</v>
      </c>
      <c r="B707" s="143" t="s">
        <v>823</v>
      </c>
      <c r="C707" s="147">
        <v>33536</v>
      </c>
      <c r="D707" s="7">
        <v>-0.117642331</v>
      </c>
      <c r="E707" s="10">
        <v>1</v>
      </c>
      <c r="F707" s="144">
        <v>0</v>
      </c>
      <c r="G707" s="47">
        <f t="shared" si="58"/>
        <v>33536</v>
      </c>
      <c r="H707" s="47">
        <f t="shared" si="59"/>
        <v>0</v>
      </c>
      <c r="I707" s="59">
        <v>-8.9788414520267451E-2</v>
      </c>
      <c r="J707" s="23">
        <f t="shared" si="60"/>
        <v>-2.7853916479732552E-2</v>
      </c>
      <c r="K707" s="9">
        <v>-1.7165993179862959E-2</v>
      </c>
      <c r="L707" s="63">
        <f t="shared" si="61"/>
        <v>-18.400067996317947</v>
      </c>
      <c r="M707" s="63">
        <f t="shared" si="62"/>
        <v>-0.10047633782013704</v>
      </c>
      <c r="N707" s="145"/>
      <c r="O707" s="131"/>
      <c r="P707" s="131"/>
      <c r="Q707" s="131"/>
      <c r="R707" s="131"/>
      <c r="S707" s="131"/>
      <c r="T707" s="131"/>
      <c r="U707" s="131"/>
      <c r="V707" s="131"/>
      <c r="W707" s="131"/>
    </row>
    <row r="708" spans="1:23" ht="18" customHeight="1" x14ac:dyDescent="0.35">
      <c r="A708" s="143" t="s">
        <v>814</v>
      </c>
      <c r="B708" s="143" t="s">
        <v>72</v>
      </c>
      <c r="C708" s="147">
        <v>35937</v>
      </c>
      <c r="D708" s="7">
        <v>-0.20242396900000001</v>
      </c>
      <c r="E708" s="10">
        <v>1</v>
      </c>
      <c r="F708" s="144">
        <v>0</v>
      </c>
      <c r="G708" s="47">
        <f t="shared" si="58"/>
        <v>35937</v>
      </c>
      <c r="H708" s="47">
        <f t="shared" si="59"/>
        <v>0</v>
      </c>
      <c r="I708" s="59">
        <v>-8.9788414520267451E-2</v>
      </c>
      <c r="J708" s="23">
        <f t="shared" si="60"/>
        <v>-0.11263555447973256</v>
      </c>
      <c r="K708" s="9">
        <v>-1.7165993179862959E-2</v>
      </c>
      <c r="L708" s="63">
        <f t="shared" si="61"/>
        <v>-35.119459579696958</v>
      </c>
      <c r="M708" s="63">
        <f t="shared" si="62"/>
        <v>-0.18525797582013706</v>
      </c>
      <c r="N708" s="145"/>
      <c r="O708" s="131"/>
      <c r="P708" s="131"/>
      <c r="Q708" s="131"/>
      <c r="R708" s="131"/>
      <c r="S708" s="131"/>
      <c r="T708" s="131"/>
      <c r="U708" s="131"/>
      <c r="V708" s="131"/>
      <c r="W708" s="131"/>
    </row>
    <row r="709" spans="1:23" ht="18" customHeight="1" x14ac:dyDescent="0.35">
      <c r="A709" s="143" t="s">
        <v>814</v>
      </c>
      <c r="B709" s="143" t="s">
        <v>196</v>
      </c>
      <c r="C709" s="147">
        <v>27894</v>
      </c>
      <c r="D709" s="7">
        <v>-0.146578075</v>
      </c>
      <c r="E709" s="10">
        <v>1</v>
      </c>
      <c r="F709" s="144">
        <v>0</v>
      </c>
      <c r="G709" s="47">
        <f t="shared" si="58"/>
        <v>27894</v>
      </c>
      <c r="H709" s="47">
        <f t="shared" si="59"/>
        <v>0</v>
      </c>
      <c r="I709" s="59">
        <v>-8.9788414520267451E-2</v>
      </c>
      <c r="J709" s="23">
        <f t="shared" si="60"/>
        <v>-5.6789660479732551E-2</v>
      </c>
      <c r="K709" s="9">
        <v>-1.7165993179862959E-2</v>
      </c>
      <c r="L709" s="63">
        <f t="shared" si="61"/>
        <v>-21.613754883753618</v>
      </c>
      <c r="M709" s="63">
        <f t="shared" si="62"/>
        <v>-0.12941208182013705</v>
      </c>
      <c r="N709" s="145"/>
      <c r="O709" s="131"/>
      <c r="P709" s="131"/>
      <c r="Q709" s="131"/>
      <c r="R709" s="131"/>
      <c r="S709" s="131"/>
      <c r="T709" s="131"/>
      <c r="U709" s="131"/>
      <c r="V709" s="131"/>
      <c r="W709" s="131"/>
    </row>
    <row r="710" spans="1:23" ht="18" customHeight="1" x14ac:dyDescent="0.35">
      <c r="A710" s="143" t="s">
        <v>814</v>
      </c>
      <c r="B710" s="143" t="s">
        <v>824</v>
      </c>
      <c r="C710" s="147">
        <v>16436</v>
      </c>
      <c r="D710" s="7">
        <v>-0.227521522</v>
      </c>
      <c r="E710" s="10">
        <v>1</v>
      </c>
      <c r="F710" s="144">
        <v>0</v>
      </c>
      <c r="G710" s="47">
        <f t="shared" ref="G710:G773" si="63">$C710*E710</f>
        <v>16436</v>
      </c>
      <c r="H710" s="47">
        <f t="shared" ref="H710:H773" si="64">$C710*F710</f>
        <v>0</v>
      </c>
      <c r="I710" s="59">
        <v>-8.9788414520267451E-2</v>
      </c>
      <c r="J710" s="23">
        <f t="shared" ref="J710:J773" si="65">D710-I710</f>
        <v>-0.13773310747973255</v>
      </c>
      <c r="K710" s="9">
        <v>-1.7165993179862959E-2</v>
      </c>
      <c r="L710" s="63">
        <f t="shared" ref="L710:L773" si="66">-SQRT(C710)*(K710-D710)</f>
        <v>-26.968202306261706</v>
      </c>
      <c r="M710" s="63">
        <f t="shared" ref="M710:M773" si="67">D710-K710</f>
        <v>-0.21035552882013706</v>
      </c>
      <c r="N710" s="145"/>
      <c r="O710" s="131"/>
      <c r="P710" s="131"/>
      <c r="Q710" s="131"/>
      <c r="R710" s="131"/>
      <c r="S710" s="131"/>
      <c r="T710" s="131"/>
      <c r="U710" s="131"/>
      <c r="V710" s="131"/>
      <c r="W710" s="131"/>
    </row>
    <row r="711" spans="1:23" ht="18" customHeight="1" x14ac:dyDescent="0.35">
      <c r="A711" s="143" t="s">
        <v>814</v>
      </c>
      <c r="B711" s="143" t="s">
        <v>73</v>
      </c>
      <c r="C711" s="147">
        <v>27702</v>
      </c>
      <c r="D711" s="7">
        <v>-0.14133941799999999</v>
      </c>
      <c r="E711" s="10">
        <v>1</v>
      </c>
      <c r="F711" s="144">
        <v>0</v>
      </c>
      <c r="G711" s="47">
        <f t="shared" si="63"/>
        <v>27702</v>
      </c>
      <c r="H711" s="47">
        <f t="shared" si="64"/>
        <v>0</v>
      </c>
      <c r="I711" s="59">
        <v>-8.9788414520267451E-2</v>
      </c>
      <c r="J711" s="23">
        <f t="shared" si="65"/>
        <v>-5.1551003479732543E-2</v>
      </c>
      <c r="K711" s="9">
        <v>-1.7165993179862959E-2</v>
      </c>
      <c r="L711" s="63">
        <f t="shared" si="66"/>
        <v>-20.667322766462444</v>
      </c>
      <c r="M711" s="63">
        <f t="shared" si="67"/>
        <v>-0.12417342482013703</v>
      </c>
      <c r="N711" s="145"/>
      <c r="O711" s="131"/>
      <c r="P711" s="131"/>
      <c r="Q711" s="131"/>
      <c r="R711" s="131"/>
      <c r="S711" s="131"/>
      <c r="T711" s="131"/>
      <c r="U711" s="131"/>
      <c r="V711" s="131"/>
      <c r="W711" s="131"/>
    </row>
    <row r="712" spans="1:23" ht="18" customHeight="1" x14ac:dyDescent="0.35">
      <c r="A712" s="143" t="s">
        <v>814</v>
      </c>
      <c r="B712" s="143" t="s">
        <v>825</v>
      </c>
      <c r="C712" s="147">
        <v>23586</v>
      </c>
      <c r="D712" s="7">
        <v>-0.24897691899999999</v>
      </c>
      <c r="E712" s="10">
        <v>1</v>
      </c>
      <c r="F712" s="144">
        <v>0</v>
      </c>
      <c r="G712" s="47">
        <f t="shared" si="63"/>
        <v>23586</v>
      </c>
      <c r="H712" s="47">
        <f t="shared" si="64"/>
        <v>0</v>
      </c>
      <c r="I712" s="59">
        <v>-8.9788414520267451E-2</v>
      </c>
      <c r="J712" s="23">
        <f t="shared" si="65"/>
        <v>-0.15918850447973254</v>
      </c>
      <c r="K712" s="9">
        <v>-1.7165993179862959E-2</v>
      </c>
      <c r="L712" s="63">
        <f t="shared" si="66"/>
        <v>-35.600905852291007</v>
      </c>
      <c r="M712" s="63">
        <f t="shared" si="67"/>
        <v>-0.23181092582013704</v>
      </c>
      <c r="N712" s="145"/>
      <c r="O712" s="131"/>
      <c r="P712" s="131"/>
      <c r="Q712" s="131"/>
      <c r="R712" s="131"/>
      <c r="S712" s="131"/>
      <c r="T712" s="131"/>
      <c r="U712" s="131"/>
      <c r="V712" s="131"/>
      <c r="W712" s="131"/>
    </row>
    <row r="713" spans="1:23" ht="18" customHeight="1" x14ac:dyDescent="0.35">
      <c r="A713" s="143" t="s">
        <v>814</v>
      </c>
      <c r="B713" s="143" t="s">
        <v>199</v>
      </c>
      <c r="C713" s="147">
        <v>133995</v>
      </c>
      <c r="D713" s="7">
        <v>-4.5680833999999997E-2</v>
      </c>
      <c r="E713" s="10">
        <v>1</v>
      </c>
      <c r="F713" s="144">
        <v>0</v>
      </c>
      <c r="G713" s="47">
        <f t="shared" si="63"/>
        <v>133995</v>
      </c>
      <c r="H713" s="47">
        <f t="shared" si="64"/>
        <v>0</v>
      </c>
      <c r="I713" s="59">
        <v>-8.9788414520267451E-2</v>
      </c>
      <c r="J713" s="23">
        <f t="shared" si="65"/>
        <v>4.4107580520267455E-2</v>
      </c>
      <c r="K713" s="9">
        <v>-1.7165993179862959E-2</v>
      </c>
      <c r="L713" s="63">
        <f t="shared" si="66"/>
        <v>-10.437950862931094</v>
      </c>
      <c r="M713" s="63">
        <f t="shared" si="67"/>
        <v>-2.8514840820137038E-2</v>
      </c>
      <c r="N713" s="145"/>
      <c r="O713" s="131"/>
      <c r="P713" s="131"/>
      <c r="Q713" s="131"/>
      <c r="R713" s="131"/>
      <c r="S713" s="131"/>
      <c r="T713" s="131"/>
      <c r="U713" s="131"/>
      <c r="V713" s="131"/>
      <c r="W713" s="131"/>
    </row>
    <row r="714" spans="1:23" ht="18" customHeight="1" x14ac:dyDescent="0.35">
      <c r="A714" s="143" t="s">
        <v>814</v>
      </c>
      <c r="B714" s="143" t="s">
        <v>588</v>
      </c>
      <c r="C714" s="147">
        <v>31930</v>
      </c>
      <c r="D714" s="7">
        <v>-0.208309508</v>
      </c>
      <c r="E714" s="10">
        <v>1</v>
      </c>
      <c r="F714" s="144">
        <v>0</v>
      </c>
      <c r="G714" s="47">
        <f t="shared" si="63"/>
        <v>31930</v>
      </c>
      <c r="H714" s="47">
        <f t="shared" si="64"/>
        <v>0</v>
      </c>
      <c r="I714" s="59">
        <v>-8.9788414520267451E-2</v>
      </c>
      <c r="J714" s="23">
        <f t="shared" si="65"/>
        <v>-0.11852109347973255</v>
      </c>
      <c r="K714" s="9">
        <v>-1.7165993179862959E-2</v>
      </c>
      <c r="L714" s="63">
        <f t="shared" si="66"/>
        <v>-34.155372567451593</v>
      </c>
      <c r="M714" s="63">
        <f t="shared" si="67"/>
        <v>-0.19114351482013706</v>
      </c>
      <c r="N714" s="145"/>
      <c r="O714" s="131"/>
      <c r="P714" s="131"/>
      <c r="Q714" s="131"/>
      <c r="R714" s="131"/>
      <c r="S714" s="131"/>
      <c r="T714" s="131"/>
      <c r="U714" s="131"/>
      <c r="V714" s="131"/>
      <c r="W714" s="131"/>
    </row>
    <row r="715" spans="1:23" ht="18" customHeight="1" x14ac:dyDescent="0.35">
      <c r="A715" s="143" t="s">
        <v>814</v>
      </c>
      <c r="B715" s="143" t="s">
        <v>826</v>
      </c>
      <c r="C715" s="147">
        <v>64587</v>
      </c>
      <c r="D715" s="7">
        <v>-7.0814832999999994E-2</v>
      </c>
      <c r="E715" s="10">
        <v>1</v>
      </c>
      <c r="F715" s="144">
        <v>0</v>
      </c>
      <c r="G715" s="47">
        <f t="shared" si="63"/>
        <v>64587</v>
      </c>
      <c r="H715" s="47">
        <f t="shared" si="64"/>
        <v>0</v>
      </c>
      <c r="I715" s="59">
        <v>-8.9788414520267451E-2</v>
      </c>
      <c r="J715" s="23">
        <f t="shared" si="65"/>
        <v>1.8973581520267457E-2</v>
      </c>
      <c r="K715" s="9">
        <v>-1.7165993179862959E-2</v>
      </c>
      <c r="L715" s="63">
        <f t="shared" si="66"/>
        <v>-13.634301417133024</v>
      </c>
      <c r="M715" s="63">
        <f t="shared" si="67"/>
        <v>-5.3648839820137031E-2</v>
      </c>
      <c r="N715" s="145"/>
      <c r="O715" s="131"/>
      <c r="P715" s="131"/>
      <c r="Q715" s="131"/>
      <c r="R715" s="131"/>
      <c r="S715" s="131"/>
      <c r="T715" s="131"/>
      <c r="U715" s="131"/>
      <c r="V715" s="131"/>
      <c r="W715" s="131"/>
    </row>
    <row r="716" spans="1:23" ht="18" customHeight="1" x14ac:dyDescent="0.35">
      <c r="A716" s="143" t="s">
        <v>814</v>
      </c>
      <c r="B716" s="143" t="s">
        <v>827</v>
      </c>
      <c r="C716" s="147">
        <v>19830</v>
      </c>
      <c r="D716" s="7">
        <v>-0.16610137899999999</v>
      </c>
      <c r="E716" s="10">
        <v>1</v>
      </c>
      <c r="F716" s="144">
        <v>0</v>
      </c>
      <c r="G716" s="47">
        <f t="shared" si="63"/>
        <v>19830</v>
      </c>
      <c r="H716" s="47">
        <f t="shared" si="64"/>
        <v>0</v>
      </c>
      <c r="I716" s="59">
        <v>-8.9788414520267451E-2</v>
      </c>
      <c r="J716" s="23">
        <f t="shared" si="65"/>
        <v>-7.6312964479732542E-2</v>
      </c>
      <c r="K716" s="9">
        <v>-1.7165993179862959E-2</v>
      </c>
      <c r="L716" s="63">
        <f t="shared" si="66"/>
        <v>-20.972936981559467</v>
      </c>
      <c r="M716" s="63">
        <f t="shared" si="67"/>
        <v>-0.14893538582013705</v>
      </c>
      <c r="N716" s="145"/>
      <c r="O716" s="131"/>
      <c r="P716" s="131"/>
      <c r="Q716" s="131"/>
      <c r="R716" s="131"/>
      <c r="S716" s="131"/>
      <c r="T716" s="131"/>
      <c r="U716" s="131"/>
      <c r="V716" s="131"/>
      <c r="W716" s="131"/>
    </row>
    <row r="717" spans="1:23" ht="18" customHeight="1" x14ac:dyDescent="0.35">
      <c r="A717" s="143" t="s">
        <v>814</v>
      </c>
      <c r="B717" s="143" t="s">
        <v>77</v>
      </c>
      <c r="C717" s="147">
        <v>423673</v>
      </c>
      <c r="D717" s="7">
        <v>-9.6391302999999998E-2</v>
      </c>
      <c r="E717" s="10">
        <v>1</v>
      </c>
      <c r="F717" s="144">
        <v>0</v>
      </c>
      <c r="G717" s="47">
        <f t="shared" si="63"/>
        <v>423673</v>
      </c>
      <c r="H717" s="47">
        <f t="shared" si="64"/>
        <v>0</v>
      </c>
      <c r="I717" s="59">
        <v>-8.9788414520267451E-2</v>
      </c>
      <c r="J717" s="23">
        <f t="shared" si="65"/>
        <v>-6.6028884797325466E-3</v>
      </c>
      <c r="K717" s="9">
        <v>-1.7165993179862959E-2</v>
      </c>
      <c r="L717" s="63">
        <f t="shared" si="66"/>
        <v>-51.567887441389701</v>
      </c>
      <c r="M717" s="63">
        <f t="shared" si="67"/>
        <v>-7.9225309820137035E-2</v>
      </c>
      <c r="N717" s="145"/>
      <c r="O717" s="131"/>
      <c r="P717" s="131"/>
      <c r="Q717" s="131"/>
      <c r="R717" s="131"/>
      <c r="S717" s="131"/>
      <c r="T717" s="131"/>
      <c r="U717" s="131"/>
      <c r="V717" s="131"/>
      <c r="W717" s="131"/>
    </row>
    <row r="718" spans="1:23" ht="18" customHeight="1" x14ac:dyDescent="0.35">
      <c r="A718" s="143" t="s">
        <v>814</v>
      </c>
      <c r="B718" s="143" t="s">
        <v>828</v>
      </c>
      <c r="C718" s="147">
        <v>94600</v>
      </c>
      <c r="D718" s="7">
        <v>-0.148824811</v>
      </c>
      <c r="E718" s="10">
        <v>1</v>
      </c>
      <c r="F718" s="144">
        <v>0</v>
      </c>
      <c r="G718" s="47">
        <f t="shared" si="63"/>
        <v>94600</v>
      </c>
      <c r="H718" s="47">
        <f t="shared" si="64"/>
        <v>0</v>
      </c>
      <c r="I718" s="59">
        <v>-8.9788414520267451E-2</v>
      </c>
      <c r="J718" s="23">
        <f t="shared" si="65"/>
        <v>-5.903639647973255E-2</v>
      </c>
      <c r="K718" s="9">
        <v>-1.7165993179862959E-2</v>
      </c>
      <c r="L718" s="63">
        <f t="shared" si="66"/>
        <v>-40.494451369375355</v>
      </c>
      <c r="M718" s="63">
        <f t="shared" si="67"/>
        <v>-0.13165881782013705</v>
      </c>
      <c r="N718" s="145"/>
      <c r="O718" s="131"/>
      <c r="P718" s="131"/>
      <c r="Q718" s="131"/>
      <c r="R718" s="131"/>
      <c r="S718" s="131"/>
      <c r="T718" s="131"/>
      <c r="U718" s="131"/>
      <c r="V718" s="131"/>
      <c r="W718" s="131"/>
    </row>
    <row r="719" spans="1:23" ht="18" customHeight="1" x14ac:dyDescent="0.35">
      <c r="A719" s="143" t="s">
        <v>814</v>
      </c>
      <c r="B719" s="143" t="s">
        <v>357</v>
      </c>
      <c r="C719" s="147">
        <v>38788</v>
      </c>
      <c r="D719" s="7">
        <v>-0.15420868200000001</v>
      </c>
      <c r="E719" s="10">
        <v>1</v>
      </c>
      <c r="F719" s="144">
        <v>0</v>
      </c>
      <c r="G719" s="47">
        <f t="shared" si="63"/>
        <v>38788</v>
      </c>
      <c r="H719" s="47">
        <f t="shared" si="64"/>
        <v>0</v>
      </c>
      <c r="I719" s="59">
        <v>-8.9788414520267451E-2</v>
      </c>
      <c r="J719" s="23">
        <f t="shared" si="65"/>
        <v>-6.4420267479732563E-2</v>
      </c>
      <c r="K719" s="9">
        <v>-1.7165993179862959E-2</v>
      </c>
      <c r="L719" s="63">
        <f t="shared" si="66"/>
        <v>-26.990104403439137</v>
      </c>
      <c r="M719" s="63">
        <f t="shared" si="67"/>
        <v>-0.13704268882013707</v>
      </c>
      <c r="N719" s="145"/>
      <c r="O719" s="131"/>
      <c r="P719" s="131"/>
      <c r="Q719" s="131"/>
      <c r="R719" s="131"/>
      <c r="S719" s="131"/>
      <c r="T719" s="131"/>
      <c r="U719" s="131"/>
      <c r="V719" s="131"/>
      <c r="W719" s="131"/>
    </row>
    <row r="720" spans="1:23" ht="18" customHeight="1" x14ac:dyDescent="0.35">
      <c r="A720" s="143" t="s">
        <v>814</v>
      </c>
      <c r="B720" s="143" t="s">
        <v>115</v>
      </c>
      <c r="C720" s="147">
        <v>107294</v>
      </c>
      <c r="D720" s="7">
        <v>-0.148351963</v>
      </c>
      <c r="E720" s="10">
        <v>1</v>
      </c>
      <c r="F720" s="144">
        <v>0</v>
      </c>
      <c r="G720" s="47">
        <f t="shared" si="63"/>
        <v>107294</v>
      </c>
      <c r="H720" s="47">
        <f t="shared" si="64"/>
        <v>0</v>
      </c>
      <c r="I720" s="59">
        <v>-8.9788414520267451E-2</v>
      </c>
      <c r="J720" s="23">
        <f t="shared" si="65"/>
        <v>-5.8563548479732552E-2</v>
      </c>
      <c r="K720" s="9">
        <v>-1.7165993179862959E-2</v>
      </c>
      <c r="L720" s="63">
        <f t="shared" si="66"/>
        <v>-42.970965169050714</v>
      </c>
      <c r="M720" s="63">
        <f t="shared" si="67"/>
        <v>-0.13118596982013705</v>
      </c>
      <c r="N720" s="145"/>
      <c r="O720" s="131"/>
      <c r="P720" s="131"/>
      <c r="Q720" s="131"/>
      <c r="R720" s="131"/>
      <c r="S720" s="131"/>
      <c r="T720" s="131"/>
      <c r="U720" s="131"/>
      <c r="V720" s="131"/>
      <c r="W720" s="131"/>
    </row>
    <row r="721" spans="1:23" ht="18" customHeight="1" x14ac:dyDescent="0.35">
      <c r="A721" s="143" t="s">
        <v>814</v>
      </c>
      <c r="B721" s="143" t="s">
        <v>210</v>
      </c>
      <c r="C721" s="147">
        <v>758247</v>
      </c>
      <c r="D721" s="7">
        <v>5.6384449999999997E-3</v>
      </c>
      <c r="E721" s="10">
        <v>1</v>
      </c>
      <c r="F721" s="144">
        <v>0</v>
      </c>
      <c r="G721" s="47">
        <f t="shared" si="63"/>
        <v>758247</v>
      </c>
      <c r="H721" s="47">
        <f t="shared" si="64"/>
        <v>0</v>
      </c>
      <c r="I721" s="59">
        <v>-8.9788414520267451E-2</v>
      </c>
      <c r="J721" s="23">
        <f t="shared" si="65"/>
        <v>9.5426859520267457E-2</v>
      </c>
      <c r="K721" s="9">
        <v>-1.7165993179862959E-2</v>
      </c>
      <c r="L721" s="63">
        <f t="shared" si="66"/>
        <v>19.857507149764789</v>
      </c>
      <c r="M721" s="63">
        <f t="shared" si="67"/>
        <v>2.2804438179862958E-2</v>
      </c>
      <c r="N721" s="145"/>
      <c r="O721" s="131"/>
      <c r="P721" s="131"/>
      <c r="Q721" s="131"/>
      <c r="R721" s="131"/>
      <c r="S721" s="131"/>
      <c r="T721" s="131"/>
      <c r="U721" s="131"/>
      <c r="V721" s="131"/>
      <c r="W721" s="131"/>
    </row>
    <row r="722" spans="1:23" ht="18" customHeight="1" x14ac:dyDescent="0.35">
      <c r="A722" s="143" t="s">
        <v>814</v>
      </c>
      <c r="B722" s="143" t="s">
        <v>591</v>
      </c>
      <c r="C722" s="147">
        <v>37851</v>
      </c>
      <c r="D722" s="7">
        <v>-0.13912644199999999</v>
      </c>
      <c r="E722" s="10">
        <v>1</v>
      </c>
      <c r="F722" s="144">
        <v>0</v>
      </c>
      <c r="G722" s="47">
        <f t="shared" si="63"/>
        <v>37851</v>
      </c>
      <c r="H722" s="47">
        <f t="shared" si="64"/>
        <v>0</v>
      </c>
      <c r="I722" s="59">
        <v>-8.9788414520267451E-2</v>
      </c>
      <c r="J722" s="23">
        <f t="shared" si="65"/>
        <v>-4.9338027479732538E-2</v>
      </c>
      <c r="K722" s="9">
        <v>-1.7165993179862959E-2</v>
      </c>
      <c r="L722" s="63">
        <f t="shared" si="66"/>
        <v>-23.727812006022955</v>
      </c>
      <c r="M722" s="63">
        <f t="shared" si="67"/>
        <v>-0.12196044882013703</v>
      </c>
      <c r="N722" s="145"/>
      <c r="O722" s="131"/>
      <c r="P722" s="131"/>
      <c r="Q722" s="131"/>
      <c r="R722" s="131"/>
      <c r="S722" s="131"/>
      <c r="T722" s="131"/>
      <c r="U722" s="131"/>
      <c r="V722" s="131"/>
      <c r="W722" s="131"/>
    </row>
    <row r="723" spans="1:23" ht="18" customHeight="1" x14ac:dyDescent="0.35">
      <c r="A723" s="143" t="s">
        <v>814</v>
      </c>
      <c r="B723" s="143" t="s">
        <v>730</v>
      </c>
      <c r="C723" s="147">
        <v>9868</v>
      </c>
      <c r="D723" s="7">
        <v>-0.15276018899999999</v>
      </c>
      <c r="E723" s="10">
        <v>1</v>
      </c>
      <c r="F723" s="144">
        <v>0</v>
      </c>
      <c r="G723" s="47">
        <f t="shared" si="63"/>
        <v>9868</v>
      </c>
      <c r="H723" s="47">
        <f t="shared" si="64"/>
        <v>0</v>
      </c>
      <c r="I723" s="59">
        <v>-8.9788414520267451E-2</v>
      </c>
      <c r="J723" s="23">
        <f t="shared" si="65"/>
        <v>-6.297177447973254E-2</v>
      </c>
      <c r="K723" s="9">
        <v>-1.7165993179862959E-2</v>
      </c>
      <c r="L723" s="63">
        <f t="shared" si="66"/>
        <v>-13.469630123244002</v>
      </c>
      <c r="M723" s="63">
        <f t="shared" si="67"/>
        <v>-0.13559419582013704</v>
      </c>
      <c r="N723" s="145"/>
      <c r="O723" s="131"/>
      <c r="P723" s="131"/>
      <c r="Q723" s="131"/>
      <c r="R723" s="131"/>
      <c r="S723" s="131"/>
      <c r="T723" s="131"/>
      <c r="U723" s="131"/>
      <c r="V723" s="131"/>
      <c r="W723" s="131"/>
    </row>
    <row r="724" spans="1:23" ht="18" customHeight="1" x14ac:dyDescent="0.35">
      <c r="A724" s="143" t="s">
        <v>814</v>
      </c>
      <c r="B724" s="143" t="s">
        <v>829</v>
      </c>
      <c r="C724" s="147">
        <v>28036</v>
      </c>
      <c r="D724" s="7">
        <v>-0.17251965799999999</v>
      </c>
      <c r="E724" s="10">
        <v>1</v>
      </c>
      <c r="F724" s="144">
        <v>0</v>
      </c>
      <c r="G724" s="47">
        <f t="shared" si="63"/>
        <v>28036</v>
      </c>
      <c r="H724" s="47">
        <f t="shared" si="64"/>
        <v>0</v>
      </c>
      <c r="I724" s="59">
        <v>-8.9788414520267451E-2</v>
      </c>
      <c r="J724" s="23">
        <f t="shared" si="65"/>
        <v>-8.2731243479732541E-2</v>
      </c>
      <c r="K724" s="9">
        <v>-1.7165993179862959E-2</v>
      </c>
      <c r="L724" s="63">
        <f t="shared" si="66"/>
        <v>-26.012346381046818</v>
      </c>
      <c r="M724" s="63">
        <f t="shared" si="67"/>
        <v>-0.15535366482013704</v>
      </c>
      <c r="N724" s="145"/>
      <c r="O724" s="131"/>
      <c r="P724" s="131"/>
      <c r="Q724" s="131"/>
      <c r="R724" s="131"/>
      <c r="S724" s="131"/>
      <c r="T724" s="131"/>
      <c r="U724" s="131"/>
      <c r="V724" s="131"/>
      <c r="W724" s="131"/>
    </row>
    <row r="725" spans="1:23" ht="18" customHeight="1" x14ac:dyDescent="0.35">
      <c r="A725" s="143" t="s">
        <v>814</v>
      </c>
      <c r="B725" s="143" t="s">
        <v>116</v>
      </c>
      <c r="C725" s="147">
        <v>124500</v>
      </c>
      <c r="D725" s="7">
        <v>-1.8853956000000002E-2</v>
      </c>
      <c r="E725" s="10">
        <v>1</v>
      </c>
      <c r="F725" s="144">
        <v>0</v>
      </c>
      <c r="G725" s="47">
        <f t="shared" si="63"/>
        <v>124500</v>
      </c>
      <c r="H725" s="47">
        <f t="shared" si="64"/>
        <v>0</v>
      </c>
      <c r="I725" s="59">
        <v>-8.9788414520267451E-2</v>
      </c>
      <c r="J725" s="23">
        <f t="shared" si="65"/>
        <v>7.0934458520267446E-2</v>
      </c>
      <c r="K725" s="9">
        <v>-1.7165993179862959E-2</v>
      </c>
      <c r="L725" s="63">
        <f t="shared" si="66"/>
        <v>-0.59559021233524501</v>
      </c>
      <c r="M725" s="63">
        <f t="shared" si="67"/>
        <v>-1.6879628201370428E-3</v>
      </c>
      <c r="N725" s="145"/>
      <c r="O725" s="131"/>
      <c r="P725" s="131"/>
      <c r="Q725" s="131"/>
      <c r="R725" s="131"/>
      <c r="S725" s="131"/>
      <c r="T725" s="131"/>
      <c r="U725" s="131"/>
      <c r="V725" s="131"/>
      <c r="W725" s="131"/>
    </row>
    <row r="726" spans="1:23" ht="18" customHeight="1" x14ac:dyDescent="0.35">
      <c r="A726" s="143" t="s">
        <v>814</v>
      </c>
      <c r="B726" s="143" t="s">
        <v>216</v>
      </c>
      <c r="C726" s="147">
        <v>31945</v>
      </c>
      <c r="D726" s="7">
        <v>-0.14922157999999999</v>
      </c>
      <c r="E726" s="10">
        <v>1</v>
      </c>
      <c r="F726" s="144">
        <v>0</v>
      </c>
      <c r="G726" s="47">
        <f t="shared" si="63"/>
        <v>31945</v>
      </c>
      <c r="H726" s="47">
        <f t="shared" si="64"/>
        <v>0</v>
      </c>
      <c r="I726" s="59">
        <v>-8.9788414520267451E-2</v>
      </c>
      <c r="J726" s="23">
        <f t="shared" si="65"/>
        <v>-5.9433165479732541E-2</v>
      </c>
      <c r="K726" s="9">
        <v>-1.7165993179862959E-2</v>
      </c>
      <c r="L726" s="63">
        <f t="shared" si="66"/>
        <v>-23.60251192230546</v>
      </c>
      <c r="M726" s="63">
        <f t="shared" si="67"/>
        <v>-0.13205558682013704</v>
      </c>
      <c r="N726" s="145"/>
      <c r="O726" s="131"/>
      <c r="P726" s="131"/>
      <c r="Q726" s="131"/>
      <c r="R726" s="131"/>
      <c r="S726" s="131"/>
      <c r="T726" s="131"/>
      <c r="U726" s="131"/>
      <c r="V726" s="131"/>
      <c r="W726" s="131"/>
    </row>
    <row r="727" spans="1:23" ht="18" customHeight="1" x14ac:dyDescent="0.35">
      <c r="A727" s="143" t="s">
        <v>814</v>
      </c>
      <c r="B727" s="143" t="s">
        <v>86</v>
      </c>
      <c r="C727" s="147">
        <v>63752</v>
      </c>
      <c r="D727" s="7">
        <v>-0.142509672</v>
      </c>
      <c r="E727" s="10">
        <v>1</v>
      </c>
      <c r="F727" s="144">
        <v>0</v>
      </c>
      <c r="G727" s="47">
        <f t="shared" si="63"/>
        <v>63752</v>
      </c>
      <c r="H727" s="47">
        <f t="shared" si="64"/>
        <v>0</v>
      </c>
      <c r="I727" s="59">
        <v>-8.9788414520267451E-2</v>
      </c>
      <c r="J727" s="23">
        <f t="shared" si="65"/>
        <v>-5.2721257479732553E-2</v>
      </c>
      <c r="K727" s="9">
        <v>-1.7165993179862959E-2</v>
      </c>
      <c r="L727" s="63">
        <f t="shared" si="66"/>
        <v>-31.648224011960011</v>
      </c>
      <c r="M727" s="63">
        <f t="shared" si="67"/>
        <v>-0.12534367882013706</v>
      </c>
      <c r="N727" s="145"/>
      <c r="O727" s="131"/>
      <c r="P727" s="131"/>
      <c r="Q727" s="131"/>
      <c r="R727" s="131"/>
      <c r="S727" s="131"/>
      <c r="T727" s="131"/>
      <c r="U727" s="131"/>
      <c r="V727" s="131"/>
      <c r="W727" s="131"/>
    </row>
    <row r="728" spans="1:23" ht="18" customHeight="1" x14ac:dyDescent="0.35">
      <c r="A728" s="143" t="s">
        <v>814</v>
      </c>
      <c r="B728" s="143" t="s">
        <v>219</v>
      </c>
      <c r="C728" s="147">
        <v>12377</v>
      </c>
      <c r="D728" s="7">
        <v>-0.20904599099999999</v>
      </c>
      <c r="E728" s="10">
        <v>1</v>
      </c>
      <c r="F728" s="144">
        <v>0</v>
      </c>
      <c r="G728" s="47">
        <f t="shared" si="63"/>
        <v>12377</v>
      </c>
      <c r="H728" s="47">
        <f t="shared" si="64"/>
        <v>0</v>
      </c>
      <c r="I728" s="59">
        <v>-8.9788414520267451E-2</v>
      </c>
      <c r="J728" s="23">
        <f t="shared" si="65"/>
        <v>-0.11925757647973254</v>
      </c>
      <c r="K728" s="9">
        <v>-1.7165993179862959E-2</v>
      </c>
      <c r="L728" s="63">
        <f t="shared" si="66"/>
        <v>-21.34702704628662</v>
      </c>
      <c r="M728" s="63">
        <f t="shared" si="67"/>
        <v>-0.19187999782013704</v>
      </c>
      <c r="N728" s="145"/>
      <c r="O728" s="131"/>
      <c r="P728" s="131"/>
      <c r="Q728" s="131"/>
      <c r="R728" s="131"/>
      <c r="S728" s="131"/>
      <c r="T728" s="131"/>
      <c r="U728" s="131"/>
      <c r="V728" s="131"/>
      <c r="W728" s="131"/>
    </row>
    <row r="729" spans="1:23" ht="18" customHeight="1" x14ac:dyDescent="0.35">
      <c r="A729" s="143" t="s">
        <v>814</v>
      </c>
      <c r="B729" s="143" t="s">
        <v>830</v>
      </c>
      <c r="C729" s="147">
        <v>35592</v>
      </c>
      <c r="D729" s="7">
        <v>-0.17490961399999999</v>
      </c>
      <c r="E729" s="10">
        <v>1</v>
      </c>
      <c r="F729" s="144">
        <v>0</v>
      </c>
      <c r="G729" s="47">
        <f t="shared" si="63"/>
        <v>35592</v>
      </c>
      <c r="H729" s="47">
        <f t="shared" si="64"/>
        <v>0</v>
      </c>
      <c r="I729" s="59">
        <v>-8.9788414520267451E-2</v>
      </c>
      <c r="J729" s="23">
        <f t="shared" si="65"/>
        <v>-8.512119947973254E-2</v>
      </c>
      <c r="K729" s="9">
        <v>-1.7165993179862959E-2</v>
      </c>
      <c r="L729" s="63">
        <f t="shared" si="66"/>
        <v>-29.759662504421044</v>
      </c>
      <c r="M729" s="63">
        <f t="shared" si="67"/>
        <v>-0.15774362082013704</v>
      </c>
      <c r="N729" s="145"/>
      <c r="O729" s="131"/>
      <c r="P729" s="131"/>
      <c r="Q729" s="131"/>
      <c r="R729" s="131"/>
      <c r="S729" s="131"/>
      <c r="T729" s="131"/>
      <c r="U729" s="131"/>
      <c r="V729" s="131"/>
      <c r="W729" s="131"/>
    </row>
    <row r="730" spans="1:23" ht="18" customHeight="1" x14ac:dyDescent="0.35">
      <c r="A730" s="143" t="s">
        <v>814</v>
      </c>
      <c r="B730" s="143" t="s">
        <v>477</v>
      </c>
      <c r="C730" s="147">
        <v>5593</v>
      </c>
      <c r="D730" s="7">
        <v>-0.157935994</v>
      </c>
      <c r="E730" s="10">
        <v>1</v>
      </c>
      <c r="F730" s="144">
        <v>0</v>
      </c>
      <c r="G730" s="47">
        <f t="shared" si="63"/>
        <v>5593</v>
      </c>
      <c r="H730" s="47">
        <f t="shared" si="64"/>
        <v>0</v>
      </c>
      <c r="I730" s="59">
        <v>-8.9788414520267451E-2</v>
      </c>
      <c r="J730" s="23">
        <f t="shared" si="65"/>
        <v>-6.8147579479732545E-2</v>
      </c>
      <c r="K730" s="9">
        <v>-1.7165993179862959E-2</v>
      </c>
      <c r="L730" s="63">
        <f t="shared" si="66"/>
        <v>-10.527676295419207</v>
      </c>
      <c r="M730" s="63">
        <f t="shared" si="67"/>
        <v>-0.14077000082013705</v>
      </c>
      <c r="N730" s="145"/>
      <c r="O730" s="131"/>
      <c r="P730" s="131"/>
      <c r="Q730" s="131"/>
      <c r="R730" s="131"/>
      <c r="S730" s="131"/>
      <c r="T730" s="131"/>
      <c r="U730" s="131"/>
      <c r="V730" s="131"/>
      <c r="W730" s="131"/>
    </row>
    <row r="731" spans="1:23" ht="18" customHeight="1" x14ac:dyDescent="0.35">
      <c r="A731" s="143" t="s">
        <v>814</v>
      </c>
      <c r="B731" s="143" t="s">
        <v>359</v>
      </c>
      <c r="C731" s="147">
        <v>16582</v>
      </c>
      <c r="D731" s="7">
        <v>-0.17077467499999999</v>
      </c>
      <c r="E731" s="10">
        <v>1</v>
      </c>
      <c r="F731" s="144">
        <v>0</v>
      </c>
      <c r="G731" s="47">
        <f t="shared" si="63"/>
        <v>16582</v>
      </c>
      <c r="H731" s="47">
        <f t="shared" si="64"/>
        <v>0</v>
      </c>
      <c r="I731" s="59">
        <v>-8.9788414520267451E-2</v>
      </c>
      <c r="J731" s="23">
        <f t="shared" si="65"/>
        <v>-8.0986260479732536E-2</v>
      </c>
      <c r="K731" s="9">
        <v>-1.7165993179862959E-2</v>
      </c>
      <c r="L731" s="63">
        <f t="shared" si="66"/>
        <v>-19.780361196861001</v>
      </c>
      <c r="M731" s="63">
        <f t="shared" si="67"/>
        <v>-0.15360868182013704</v>
      </c>
      <c r="N731" s="145"/>
      <c r="O731" s="131"/>
      <c r="P731" s="131"/>
      <c r="Q731" s="131"/>
      <c r="R731" s="131"/>
      <c r="S731" s="131"/>
      <c r="T731" s="131"/>
      <c r="U731" s="131"/>
      <c r="V731" s="131"/>
      <c r="W731" s="131"/>
    </row>
    <row r="732" spans="1:23" ht="18" customHeight="1" x14ac:dyDescent="0.35">
      <c r="A732" s="143" t="s">
        <v>814</v>
      </c>
      <c r="B732" s="143" t="s">
        <v>831</v>
      </c>
      <c r="C732" s="147">
        <v>17691</v>
      </c>
      <c r="D732" s="7">
        <v>-0.197757979</v>
      </c>
      <c r="E732" s="10">
        <v>1</v>
      </c>
      <c r="F732" s="144">
        <v>0</v>
      </c>
      <c r="G732" s="47">
        <f t="shared" si="63"/>
        <v>17691</v>
      </c>
      <c r="H732" s="47">
        <f t="shared" si="64"/>
        <v>0</v>
      </c>
      <c r="I732" s="59">
        <v>-8.9788414520267451E-2</v>
      </c>
      <c r="J732" s="23">
        <f t="shared" si="65"/>
        <v>-0.10796956447973255</v>
      </c>
      <c r="K732" s="9">
        <v>-1.7165993179862959E-2</v>
      </c>
      <c r="L732" s="63">
        <f t="shared" si="66"/>
        <v>-24.020091910179492</v>
      </c>
      <c r="M732" s="63">
        <f t="shared" si="67"/>
        <v>-0.18059198582013705</v>
      </c>
      <c r="N732" s="145"/>
      <c r="O732" s="131"/>
      <c r="P732" s="131"/>
      <c r="Q732" s="131"/>
      <c r="R732" s="131"/>
      <c r="S732" s="131"/>
      <c r="T732" s="131"/>
      <c r="U732" s="131"/>
      <c r="V732" s="131"/>
      <c r="W732" s="131"/>
    </row>
    <row r="733" spans="1:23" ht="18" customHeight="1" x14ac:dyDescent="0.35">
      <c r="A733" s="143" t="s">
        <v>814</v>
      </c>
      <c r="B733" s="143" t="s">
        <v>832</v>
      </c>
      <c r="C733" s="147">
        <v>13736</v>
      </c>
      <c r="D733" s="7">
        <v>-0.21019189199999999</v>
      </c>
      <c r="E733" s="10">
        <v>1</v>
      </c>
      <c r="F733" s="144">
        <v>0</v>
      </c>
      <c r="G733" s="47">
        <f t="shared" si="63"/>
        <v>13736</v>
      </c>
      <c r="H733" s="47">
        <f t="shared" si="64"/>
        <v>0</v>
      </c>
      <c r="I733" s="59">
        <v>-8.9788414520267451E-2</v>
      </c>
      <c r="J733" s="23">
        <f t="shared" si="65"/>
        <v>-0.12040347747973254</v>
      </c>
      <c r="K733" s="9">
        <v>-1.7165993179862959E-2</v>
      </c>
      <c r="L733" s="63">
        <f t="shared" si="66"/>
        <v>-22.622767099629083</v>
      </c>
      <c r="M733" s="63">
        <f t="shared" si="67"/>
        <v>-0.19302589882013704</v>
      </c>
      <c r="N733" s="145"/>
      <c r="O733" s="131"/>
      <c r="P733" s="131"/>
      <c r="Q733" s="131"/>
      <c r="R733" s="131"/>
      <c r="S733" s="131"/>
      <c r="T733" s="131"/>
      <c r="U733" s="131"/>
      <c r="V733" s="131"/>
      <c r="W733" s="131"/>
    </row>
    <row r="734" spans="1:23" ht="18" customHeight="1" x14ac:dyDescent="0.35">
      <c r="A734" s="143" t="s">
        <v>814</v>
      </c>
      <c r="B734" s="143" t="s">
        <v>483</v>
      </c>
      <c r="C734" s="147">
        <v>16891</v>
      </c>
      <c r="D734" s="7">
        <v>-0.241497668</v>
      </c>
      <c r="E734" s="10">
        <v>1</v>
      </c>
      <c r="F734" s="144">
        <v>0</v>
      </c>
      <c r="G734" s="47">
        <f t="shared" si="63"/>
        <v>16891</v>
      </c>
      <c r="H734" s="47">
        <f t="shared" si="64"/>
        <v>0</v>
      </c>
      <c r="I734" s="59">
        <v>-8.9788414520267451E-2</v>
      </c>
      <c r="J734" s="23">
        <f t="shared" si="65"/>
        <v>-0.15170925347973255</v>
      </c>
      <c r="K734" s="9">
        <v>-1.7165993179862959E-2</v>
      </c>
      <c r="L734" s="63">
        <f t="shared" si="66"/>
        <v>-29.155351365291786</v>
      </c>
      <c r="M734" s="63">
        <f t="shared" si="67"/>
        <v>-0.22433167482013705</v>
      </c>
      <c r="N734" s="145"/>
      <c r="O734" s="131"/>
      <c r="P734" s="131"/>
      <c r="Q734" s="131"/>
      <c r="R734" s="131"/>
      <c r="S734" s="131"/>
      <c r="T734" s="131"/>
      <c r="U734" s="131"/>
      <c r="V734" s="131"/>
      <c r="W734" s="131"/>
    </row>
    <row r="735" spans="1:23" ht="18" customHeight="1" x14ac:dyDescent="0.35">
      <c r="A735" s="143" t="s">
        <v>814</v>
      </c>
      <c r="B735" s="143" t="s">
        <v>226</v>
      </c>
      <c r="C735" s="147">
        <v>12028</v>
      </c>
      <c r="D735" s="7">
        <v>-0.22430272700000001</v>
      </c>
      <c r="E735" s="10">
        <v>1</v>
      </c>
      <c r="F735" s="144">
        <v>0</v>
      </c>
      <c r="G735" s="47">
        <f t="shared" si="63"/>
        <v>12028</v>
      </c>
      <c r="H735" s="47">
        <f t="shared" si="64"/>
        <v>0</v>
      </c>
      <c r="I735" s="59">
        <v>-8.9788414520267451E-2</v>
      </c>
      <c r="J735" s="23">
        <f t="shared" si="65"/>
        <v>-0.13451431247973256</v>
      </c>
      <c r="K735" s="9">
        <v>-1.7165993179862959E-2</v>
      </c>
      <c r="L735" s="63">
        <f t="shared" si="66"/>
        <v>-22.717149370333125</v>
      </c>
      <c r="M735" s="63">
        <f t="shared" si="67"/>
        <v>-0.20713673382013706</v>
      </c>
      <c r="N735" s="145"/>
      <c r="O735" s="131"/>
      <c r="P735" s="131"/>
      <c r="Q735" s="131"/>
      <c r="R735" s="131"/>
      <c r="S735" s="131"/>
      <c r="T735" s="131"/>
      <c r="U735" s="131"/>
      <c r="V735" s="131"/>
      <c r="W735" s="131"/>
    </row>
    <row r="736" spans="1:23" ht="18" customHeight="1" x14ac:dyDescent="0.35">
      <c r="A736" s="143" t="s">
        <v>814</v>
      </c>
      <c r="B736" s="143" t="s">
        <v>833</v>
      </c>
      <c r="C736" s="147">
        <v>157789</v>
      </c>
      <c r="D736" s="7">
        <v>-6.7470523000000004E-2</v>
      </c>
      <c r="E736" s="10">
        <v>1</v>
      </c>
      <c r="F736" s="144">
        <v>0</v>
      </c>
      <c r="G736" s="47">
        <f t="shared" si="63"/>
        <v>157789</v>
      </c>
      <c r="H736" s="47">
        <f t="shared" si="64"/>
        <v>0</v>
      </c>
      <c r="I736" s="59">
        <v>-8.9788414520267451E-2</v>
      </c>
      <c r="J736" s="23">
        <f t="shared" si="65"/>
        <v>2.2317891520267447E-2</v>
      </c>
      <c r="K736" s="9">
        <v>-1.7165993179862959E-2</v>
      </c>
      <c r="L736" s="63">
        <f t="shared" si="66"/>
        <v>-19.982299133987294</v>
      </c>
      <c r="M736" s="63">
        <f t="shared" si="67"/>
        <v>-5.0304529820137042E-2</v>
      </c>
      <c r="N736" s="145"/>
      <c r="O736" s="131"/>
      <c r="P736" s="131"/>
      <c r="Q736" s="131"/>
      <c r="R736" s="131"/>
      <c r="S736" s="131"/>
      <c r="T736" s="131"/>
      <c r="U736" s="131"/>
      <c r="V736" s="131"/>
      <c r="W736" s="131"/>
    </row>
    <row r="737" spans="1:23" ht="18" customHeight="1" x14ac:dyDescent="0.35">
      <c r="A737" s="143" t="s">
        <v>814</v>
      </c>
      <c r="B737" s="143" t="s">
        <v>834</v>
      </c>
      <c r="C737" s="147">
        <v>25649</v>
      </c>
      <c r="D737" s="7">
        <v>-0.16859696299999999</v>
      </c>
      <c r="E737" s="10">
        <v>1</v>
      </c>
      <c r="F737" s="144">
        <v>0</v>
      </c>
      <c r="G737" s="47">
        <f t="shared" si="63"/>
        <v>25649</v>
      </c>
      <c r="H737" s="47">
        <f t="shared" si="64"/>
        <v>0</v>
      </c>
      <c r="I737" s="59">
        <v>-8.9788414520267451E-2</v>
      </c>
      <c r="J737" s="23">
        <f t="shared" si="65"/>
        <v>-7.8808548479732538E-2</v>
      </c>
      <c r="K737" s="9">
        <v>-1.7165993179862959E-2</v>
      </c>
      <c r="L737" s="63">
        <f t="shared" si="66"/>
        <v>-24.252131953325144</v>
      </c>
      <c r="M737" s="63">
        <f t="shared" si="67"/>
        <v>-0.15143096982013704</v>
      </c>
      <c r="N737" s="145"/>
      <c r="O737" s="131"/>
      <c r="P737" s="131"/>
      <c r="Q737" s="131"/>
      <c r="R737" s="131"/>
      <c r="S737" s="131"/>
      <c r="T737" s="131"/>
      <c r="U737" s="131"/>
      <c r="V737" s="131"/>
      <c r="W737" s="131"/>
    </row>
    <row r="738" spans="1:23" ht="18" customHeight="1" x14ac:dyDescent="0.35">
      <c r="A738" s="143" t="s">
        <v>814</v>
      </c>
      <c r="B738" s="143" t="s">
        <v>228</v>
      </c>
      <c r="C738" s="147">
        <v>11563</v>
      </c>
      <c r="D738" s="7">
        <v>-0.16498838499999999</v>
      </c>
      <c r="E738" s="10">
        <v>1</v>
      </c>
      <c r="F738" s="144">
        <v>0</v>
      </c>
      <c r="G738" s="47">
        <f t="shared" si="63"/>
        <v>11563</v>
      </c>
      <c r="H738" s="47">
        <f t="shared" si="64"/>
        <v>0</v>
      </c>
      <c r="I738" s="59">
        <v>-8.9788414520267451E-2</v>
      </c>
      <c r="J738" s="23">
        <f t="shared" si="65"/>
        <v>-7.5199970479732536E-2</v>
      </c>
      <c r="K738" s="9">
        <v>-1.7165993179862959E-2</v>
      </c>
      <c r="L738" s="63">
        <f t="shared" si="66"/>
        <v>-15.895547378727674</v>
      </c>
      <c r="M738" s="63">
        <f t="shared" si="67"/>
        <v>-0.14782239182013704</v>
      </c>
      <c r="N738" s="145"/>
      <c r="O738" s="131"/>
      <c r="P738" s="131"/>
      <c r="Q738" s="131"/>
      <c r="R738" s="131"/>
      <c r="S738" s="131"/>
      <c r="T738" s="131"/>
      <c r="U738" s="131"/>
      <c r="V738" s="131"/>
      <c r="W738" s="131"/>
    </row>
    <row r="739" spans="1:23" ht="18" customHeight="1" x14ac:dyDescent="0.35">
      <c r="A739" s="143" t="s">
        <v>814</v>
      </c>
      <c r="B739" s="143" t="s">
        <v>118</v>
      </c>
      <c r="C739" s="147">
        <v>30644</v>
      </c>
      <c r="D739" s="7">
        <v>-0.196031119</v>
      </c>
      <c r="E739" s="10">
        <v>1</v>
      </c>
      <c r="F739" s="144">
        <v>0</v>
      </c>
      <c r="G739" s="47">
        <f t="shared" si="63"/>
        <v>30644</v>
      </c>
      <c r="H739" s="47">
        <f t="shared" si="64"/>
        <v>0</v>
      </c>
      <c r="I739" s="59">
        <v>-8.9788414520267451E-2</v>
      </c>
      <c r="J739" s="23">
        <f t="shared" si="65"/>
        <v>-0.10624270447973255</v>
      </c>
      <c r="K739" s="9">
        <v>-1.7165993179862959E-2</v>
      </c>
      <c r="L739" s="63">
        <f t="shared" si="66"/>
        <v>-31.311105334093853</v>
      </c>
      <c r="M739" s="63">
        <f t="shared" si="67"/>
        <v>-0.17886512582013706</v>
      </c>
      <c r="N739" s="145"/>
      <c r="O739" s="131"/>
      <c r="P739" s="131"/>
      <c r="Q739" s="131"/>
      <c r="R739" s="131"/>
      <c r="S739" s="131"/>
      <c r="T739" s="131"/>
      <c r="U739" s="131"/>
      <c r="V739" s="131"/>
      <c r="W739" s="131"/>
    </row>
    <row r="740" spans="1:23" ht="18" customHeight="1" x14ac:dyDescent="0.35">
      <c r="A740" s="143" t="s">
        <v>814</v>
      </c>
      <c r="B740" s="143" t="s">
        <v>231</v>
      </c>
      <c r="C740" s="147">
        <v>21452</v>
      </c>
      <c r="D740" s="7">
        <v>-0.22320177499999999</v>
      </c>
      <c r="E740" s="10">
        <v>1</v>
      </c>
      <c r="F740" s="144">
        <v>0</v>
      </c>
      <c r="G740" s="47">
        <f t="shared" si="63"/>
        <v>21452</v>
      </c>
      <c r="H740" s="47">
        <f t="shared" si="64"/>
        <v>0</v>
      </c>
      <c r="I740" s="59">
        <v>-8.9788414520267451E-2</v>
      </c>
      <c r="J740" s="23">
        <f t="shared" si="65"/>
        <v>-0.13341336047973254</v>
      </c>
      <c r="K740" s="9">
        <v>-1.7165993179862959E-2</v>
      </c>
      <c r="L740" s="63">
        <f t="shared" si="66"/>
        <v>-30.177033439477174</v>
      </c>
      <c r="M740" s="63">
        <f t="shared" si="67"/>
        <v>-0.20603578182013704</v>
      </c>
      <c r="N740" s="145"/>
      <c r="O740" s="131"/>
      <c r="P740" s="131"/>
      <c r="Q740" s="131"/>
      <c r="R740" s="131"/>
      <c r="S740" s="131"/>
      <c r="T740" s="131"/>
      <c r="U740" s="131"/>
      <c r="V740" s="131"/>
      <c r="W740" s="131"/>
    </row>
    <row r="741" spans="1:23" ht="18" customHeight="1" x14ac:dyDescent="0.35">
      <c r="A741" s="143" t="s">
        <v>814</v>
      </c>
      <c r="B741" s="143" t="s">
        <v>835</v>
      </c>
      <c r="C741" s="147">
        <v>26016</v>
      </c>
      <c r="D741" s="7">
        <v>-0.15182125899999999</v>
      </c>
      <c r="E741" s="10">
        <v>1</v>
      </c>
      <c r="F741" s="144">
        <v>0</v>
      </c>
      <c r="G741" s="47">
        <f t="shared" si="63"/>
        <v>26016</v>
      </c>
      <c r="H741" s="47">
        <f t="shared" si="64"/>
        <v>0</v>
      </c>
      <c r="I741" s="59">
        <v>-8.9788414520267451E-2</v>
      </c>
      <c r="J741" s="23">
        <f t="shared" si="65"/>
        <v>-6.2032844479732535E-2</v>
      </c>
      <c r="K741" s="9">
        <v>-1.7165993179862959E-2</v>
      </c>
      <c r="L741" s="63">
        <f t="shared" si="66"/>
        <v>-21.719188948719871</v>
      </c>
      <c r="M741" s="63">
        <f t="shared" si="67"/>
        <v>-0.13465526582013704</v>
      </c>
      <c r="N741" s="145"/>
      <c r="O741" s="131"/>
      <c r="P741" s="131"/>
      <c r="Q741" s="131"/>
      <c r="R741" s="131"/>
      <c r="S741" s="131"/>
      <c r="T741" s="131"/>
      <c r="U741" s="131"/>
      <c r="V741" s="131"/>
      <c r="W741" s="131"/>
    </row>
    <row r="742" spans="1:23" ht="18" customHeight="1" x14ac:dyDescent="0.35">
      <c r="A742" s="143" t="s">
        <v>814</v>
      </c>
      <c r="B742" s="143" t="s">
        <v>836</v>
      </c>
      <c r="C742" s="147">
        <v>15289</v>
      </c>
      <c r="D742" s="7">
        <v>-0.20534396399999999</v>
      </c>
      <c r="E742" s="10">
        <v>1</v>
      </c>
      <c r="F742" s="144">
        <v>0</v>
      </c>
      <c r="G742" s="47">
        <f t="shared" si="63"/>
        <v>15289</v>
      </c>
      <c r="H742" s="47">
        <f t="shared" si="64"/>
        <v>0</v>
      </c>
      <c r="I742" s="59">
        <v>-8.9788414520267451E-2</v>
      </c>
      <c r="J742" s="23">
        <f t="shared" si="65"/>
        <v>-0.11555554947973254</v>
      </c>
      <c r="K742" s="9">
        <v>-1.7165993179862959E-2</v>
      </c>
      <c r="L742" s="63">
        <f t="shared" si="66"/>
        <v>-23.267960690714574</v>
      </c>
      <c r="M742" s="63">
        <f t="shared" si="67"/>
        <v>-0.18817797082013704</v>
      </c>
      <c r="N742" s="145"/>
      <c r="O742" s="131"/>
      <c r="P742" s="131"/>
      <c r="Q742" s="131"/>
      <c r="R742" s="131"/>
      <c r="S742" s="131"/>
      <c r="T742" s="131"/>
      <c r="U742" s="131"/>
      <c r="V742" s="131"/>
      <c r="W742" s="131"/>
    </row>
    <row r="743" spans="1:23" ht="18" customHeight="1" x14ac:dyDescent="0.35">
      <c r="A743" s="143" t="s">
        <v>814</v>
      </c>
      <c r="B743" s="143" t="s">
        <v>390</v>
      </c>
      <c r="C743" s="147">
        <v>18742</v>
      </c>
      <c r="D743" s="7">
        <v>-0.22091801799999999</v>
      </c>
      <c r="E743" s="10">
        <v>1</v>
      </c>
      <c r="F743" s="144">
        <v>0</v>
      </c>
      <c r="G743" s="47">
        <f t="shared" si="63"/>
        <v>18742</v>
      </c>
      <c r="H743" s="47">
        <f t="shared" si="64"/>
        <v>0</v>
      </c>
      <c r="I743" s="59">
        <v>-8.9788414520267451E-2</v>
      </c>
      <c r="J743" s="23">
        <f t="shared" si="65"/>
        <v>-0.13112960347973254</v>
      </c>
      <c r="K743" s="9">
        <v>-1.7165993179862959E-2</v>
      </c>
      <c r="L743" s="63">
        <f t="shared" si="66"/>
        <v>-27.893942420215293</v>
      </c>
      <c r="M743" s="63">
        <f t="shared" si="67"/>
        <v>-0.20375202482013705</v>
      </c>
      <c r="N743" s="145"/>
      <c r="O743" s="131"/>
      <c r="P743" s="131"/>
      <c r="Q743" s="131"/>
      <c r="R743" s="131"/>
      <c r="S743" s="131"/>
      <c r="T743" s="131"/>
      <c r="U743" s="131"/>
      <c r="V743" s="131"/>
      <c r="W743" s="131"/>
    </row>
    <row r="744" spans="1:23" ht="18" customHeight="1" x14ac:dyDescent="0.35">
      <c r="A744" s="143" t="s">
        <v>814</v>
      </c>
      <c r="B744" s="143" t="s">
        <v>645</v>
      </c>
      <c r="C744" s="147">
        <v>36911</v>
      </c>
      <c r="D744" s="7">
        <v>-0.147013225</v>
      </c>
      <c r="E744" s="10">
        <v>1</v>
      </c>
      <c r="F744" s="144">
        <v>0</v>
      </c>
      <c r="G744" s="47">
        <f t="shared" si="63"/>
        <v>36911</v>
      </c>
      <c r="H744" s="47">
        <f t="shared" si="64"/>
        <v>0</v>
      </c>
      <c r="I744" s="59">
        <v>-8.9788414520267451E-2</v>
      </c>
      <c r="J744" s="23">
        <f t="shared" si="65"/>
        <v>-5.7224810479732546E-2</v>
      </c>
      <c r="K744" s="9">
        <v>-1.7165993179862959E-2</v>
      </c>
      <c r="L744" s="63">
        <f t="shared" si="66"/>
        <v>-24.946556207192785</v>
      </c>
      <c r="M744" s="63">
        <f t="shared" si="67"/>
        <v>-0.12984723182013705</v>
      </c>
      <c r="N744" s="145"/>
      <c r="O744" s="131"/>
      <c r="P744" s="131"/>
      <c r="Q744" s="131"/>
      <c r="R744" s="131"/>
      <c r="S744" s="131"/>
      <c r="T744" s="131"/>
      <c r="U744" s="131"/>
      <c r="V744" s="131"/>
      <c r="W744" s="131"/>
    </row>
    <row r="745" spans="1:23" ht="18" customHeight="1" x14ac:dyDescent="0.35">
      <c r="A745" s="143" t="s">
        <v>814</v>
      </c>
      <c r="B745" s="143" t="s">
        <v>381</v>
      </c>
      <c r="C745" s="147">
        <v>20610</v>
      </c>
      <c r="D745" s="7">
        <v>-0.19791892</v>
      </c>
      <c r="E745" s="10">
        <v>1</v>
      </c>
      <c r="F745" s="144">
        <v>0</v>
      </c>
      <c r="G745" s="47">
        <f t="shared" si="63"/>
        <v>20610</v>
      </c>
      <c r="H745" s="47">
        <f t="shared" si="64"/>
        <v>0</v>
      </c>
      <c r="I745" s="59">
        <v>-8.9788414520267451E-2</v>
      </c>
      <c r="J745" s="23">
        <f t="shared" si="65"/>
        <v>-0.10813050547973255</v>
      </c>
      <c r="K745" s="9">
        <v>-1.7165993179862959E-2</v>
      </c>
      <c r="L745" s="63">
        <f t="shared" si="66"/>
        <v>-25.949221560942522</v>
      </c>
      <c r="M745" s="63">
        <f t="shared" si="67"/>
        <v>-0.18075292682013705</v>
      </c>
      <c r="N745" s="145"/>
      <c r="O745" s="131"/>
      <c r="P745" s="131"/>
      <c r="Q745" s="131"/>
      <c r="R745" s="131"/>
      <c r="S745" s="131"/>
      <c r="T745" s="131"/>
      <c r="U745" s="131"/>
      <c r="V745" s="131"/>
      <c r="W745" s="131"/>
    </row>
    <row r="746" spans="1:23" ht="18" customHeight="1" x14ac:dyDescent="0.35">
      <c r="A746" s="143" t="s">
        <v>814</v>
      </c>
      <c r="B746" s="143" t="s">
        <v>837</v>
      </c>
      <c r="C746" s="147">
        <v>230280</v>
      </c>
      <c r="D746" s="7">
        <v>-5.6390968E-2</v>
      </c>
      <c r="E746" s="10">
        <v>1</v>
      </c>
      <c r="F746" s="144">
        <v>0</v>
      </c>
      <c r="G746" s="47">
        <f t="shared" si="63"/>
        <v>230280</v>
      </c>
      <c r="H746" s="47">
        <f t="shared" si="64"/>
        <v>0</v>
      </c>
      <c r="I746" s="59">
        <v>-8.9788414520267451E-2</v>
      </c>
      <c r="J746" s="23">
        <f t="shared" si="65"/>
        <v>3.3397446520267451E-2</v>
      </c>
      <c r="K746" s="9">
        <v>-1.7165993179862959E-2</v>
      </c>
      <c r="L746" s="63">
        <f t="shared" si="66"/>
        <v>-18.823084153219625</v>
      </c>
      <c r="M746" s="63">
        <f t="shared" si="67"/>
        <v>-3.9224974820137037E-2</v>
      </c>
      <c r="N746" s="145"/>
      <c r="O746" s="131"/>
      <c r="P746" s="131"/>
      <c r="Q746" s="131"/>
      <c r="R746" s="131"/>
      <c r="S746" s="131"/>
      <c r="T746" s="131"/>
      <c r="U746" s="131"/>
      <c r="V746" s="131"/>
      <c r="W746" s="131"/>
    </row>
    <row r="747" spans="1:23" ht="18" customHeight="1" x14ac:dyDescent="0.35">
      <c r="A747" s="143" t="s">
        <v>814</v>
      </c>
      <c r="B747" s="143" t="s">
        <v>838</v>
      </c>
      <c r="C747" s="147">
        <v>19367</v>
      </c>
      <c r="D747" s="7">
        <v>-0.25452345500000001</v>
      </c>
      <c r="E747" s="10">
        <v>1</v>
      </c>
      <c r="F747" s="144">
        <v>0</v>
      </c>
      <c r="G747" s="47">
        <f t="shared" si="63"/>
        <v>19367</v>
      </c>
      <c r="H747" s="47">
        <f t="shared" si="64"/>
        <v>0</v>
      </c>
      <c r="I747" s="59">
        <v>-8.9788414520267451E-2</v>
      </c>
      <c r="J747" s="23">
        <f t="shared" si="65"/>
        <v>-0.16473504047973256</v>
      </c>
      <c r="K747" s="9">
        <v>-1.7165993179862959E-2</v>
      </c>
      <c r="L747" s="63">
        <f t="shared" si="66"/>
        <v>-33.031938819730847</v>
      </c>
      <c r="M747" s="63">
        <f t="shared" si="67"/>
        <v>-0.23735746182013706</v>
      </c>
      <c r="N747" s="145"/>
      <c r="O747" s="131"/>
      <c r="P747" s="131"/>
      <c r="Q747" s="131"/>
      <c r="R747" s="131"/>
      <c r="S747" s="131"/>
      <c r="T747" s="131"/>
      <c r="U747" s="131"/>
      <c r="V747" s="131"/>
      <c r="W747" s="131"/>
    </row>
    <row r="748" spans="1:23" ht="18" customHeight="1" x14ac:dyDescent="0.35">
      <c r="A748" s="143" t="s">
        <v>814</v>
      </c>
      <c r="B748" s="143" t="s">
        <v>473</v>
      </c>
      <c r="C748" s="147">
        <v>29798</v>
      </c>
      <c r="D748" s="7">
        <v>-0.16529615</v>
      </c>
      <c r="E748" s="10">
        <v>1</v>
      </c>
      <c r="F748" s="144">
        <v>0</v>
      </c>
      <c r="G748" s="47">
        <f t="shared" si="63"/>
        <v>29798</v>
      </c>
      <c r="H748" s="47">
        <f t="shared" si="64"/>
        <v>0</v>
      </c>
      <c r="I748" s="59">
        <v>-8.9788414520267451E-2</v>
      </c>
      <c r="J748" s="23">
        <f t="shared" si="65"/>
        <v>-7.5507735479732552E-2</v>
      </c>
      <c r="K748" s="9">
        <v>-1.7165993179862959E-2</v>
      </c>
      <c r="L748" s="63">
        <f t="shared" si="66"/>
        <v>-25.57037166386365</v>
      </c>
      <c r="M748" s="63">
        <f t="shared" si="67"/>
        <v>-0.14813015682013705</v>
      </c>
      <c r="N748" s="145"/>
      <c r="O748" s="131"/>
      <c r="P748" s="131"/>
      <c r="Q748" s="131"/>
      <c r="R748" s="131"/>
      <c r="S748" s="131"/>
      <c r="T748" s="131"/>
      <c r="U748" s="131"/>
      <c r="V748" s="131"/>
      <c r="W748" s="131"/>
    </row>
    <row r="749" spans="1:23" ht="18" customHeight="1" x14ac:dyDescent="0.35">
      <c r="A749" s="143" t="s">
        <v>814</v>
      </c>
      <c r="B749" s="143" t="s">
        <v>474</v>
      </c>
      <c r="C749" s="147">
        <v>17471</v>
      </c>
      <c r="D749" s="7">
        <v>-0.25313862199999998</v>
      </c>
      <c r="E749" s="10">
        <v>1</v>
      </c>
      <c r="F749" s="144">
        <v>0</v>
      </c>
      <c r="G749" s="47">
        <f t="shared" si="63"/>
        <v>17471</v>
      </c>
      <c r="H749" s="47">
        <f t="shared" si="64"/>
        <v>0</v>
      </c>
      <c r="I749" s="59">
        <v>-8.9788414520267451E-2</v>
      </c>
      <c r="J749" s="23">
        <f t="shared" si="65"/>
        <v>-0.16335020747973253</v>
      </c>
      <c r="K749" s="9">
        <v>-1.7165993179862959E-2</v>
      </c>
      <c r="L749" s="63">
        <f t="shared" si="66"/>
        <v>-31.190368991084277</v>
      </c>
      <c r="M749" s="63">
        <f t="shared" si="67"/>
        <v>-0.23597262882013703</v>
      </c>
      <c r="N749" s="145"/>
      <c r="O749" s="131"/>
      <c r="P749" s="131"/>
      <c r="Q749" s="131"/>
      <c r="R749" s="131"/>
      <c r="S749" s="131"/>
      <c r="T749" s="131"/>
      <c r="U749" s="131"/>
      <c r="V749" s="131"/>
      <c r="W749" s="131"/>
    </row>
    <row r="750" spans="1:23" ht="18" customHeight="1" x14ac:dyDescent="0.35">
      <c r="A750" s="143" t="s">
        <v>814</v>
      </c>
      <c r="B750" s="143" t="s">
        <v>839</v>
      </c>
      <c r="C750" s="147">
        <v>7675</v>
      </c>
      <c r="D750" s="7">
        <v>-0.222503535</v>
      </c>
      <c r="E750" s="10">
        <v>1</v>
      </c>
      <c r="F750" s="144">
        <v>0</v>
      </c>
      <c r="G750" s="47">
        <f t="shared" si="63"/>
        <v>7675</v>
      </c>
      <c r="H750" s="47">
        <f t="shared" si="64"/>
        <v>0</v>
      </c>
      <c r="I750" s="59">
        <v>-8.9788414520267451E-2</v>
      </c>
      <c r="J750" s="23">
        <f t="shared" si="65"/>
        <v>-0.13271512047973255</v>
      </c>
      <c r="K750" s="9">
        <v>-1.7165993179862959E-2</v>
      </c>
      <c r="L750" s="63">
        <f t="shared" si="66"/>
        <v>-17.989021906975733</v>
      </c>
      <c r="M750" s="63">
        <f t="shared" si="67"/>
        <v>-0.20533754182013705</v>
      </c>
      <c r="N750" s="145"/>
      <c r="O750" s="131"/>
      <c r="P750" s="131"/>
      <c r="Q750" s="131"/>
      <c r="R750" s="131"/>
      <c r="S750" s="131"/>
      <c r="T750" s="131"/>
      <c r="U750" s="131"/>
      <c r="V750" s="131"/>
      <c r="W750" s="131"/>
    </row>
    <row r="751" spans="1:23" ht="18" customHeight="1" x14ac:dyDescent="0.35">
      <c r="A751" s="143" t="s">
        <v>814</v>
      </c>
      <c r="B751" s="143" t="s">
        <v>840</v>
      </c>
      <c r="C751" s="147">
        <v>137201</v>
      </c>
      <c r="D751" s="7">
        <v>-5.5733457E-2</v>
      </c>
      <c r="E751" s="10">
        <v>1</v>
      </c>
      <c r="F751" s="144">
        <v>0</v>
      </c>
      <c r="G751" s="47">
        <f t="shared" si="63"/>
        <v>137201</v>
      </c>
      <c r="H751" s="47">
        <f t="shared" si="64"/>
        <v>0</v>
      </c>
      <c r="I751" s="59">
        <v>-8.9788414520267451E-2</v>
      </c>
      <c r="J751" s="23">
        <f t="shared" si="65"/>
        <v>3.4054957520267451E-2</v>
      </c>
      <c r="K751" s="9">
        <v>-1.7165993179862959E-2</v>
      </c>
      <c r="L751" s="63">
        <f t="shared" si="66"/>
        <v>-14.285640576406696</v>
      </c>
      <c r="M751" s="63">
        <f t="shared" si="67"/>
        <v>-3.8567463820137038E-2</v>
      </c>
      <c r="N751" s="145"/>
      <c r="O751" s="131"/>
      <c r="P751" s="131"/>
      <c r="Q751" s="131"/>
      <c r="R751" s="131"/>
      <c r="S751" s="131"/>
      <c r="T751" s="131"/>
      <c r="U751" s="131"/>
      <c r="V751" s="131"/>
      <c r="W751" s="131"/>
    </row>
    <row r="752" spans="1:23" ht="18" customHeight="1" x14ac:dyDescent="0.35">
      <c r="A752" s="143" t="s">
        <v>814</v>
      </c>
      <c r="B752" s="143" t="s">
        <v>841</v>
      </c>
      <c r="C752" s="147">
        <v>15646</v>
      </c>
      <c r="D752" s="7">
        <v>-0.191102257</v>
      </c>
      <c r="E752" s="10">
        <v>1</v>
      </c>
      <c r="F752" s="144">
        <v>0</v>
      </c>
      <c r="G752" s="47">
        <f t="shared" si="63"/>
        <v>15646</v>
      </c>
      <c r="H752" s="47">
        <f t="shared" si="64"/>
        <v>0</v>
      </c>
      <c r="I752" s="59">
        <v>-8.9788414520267451E-2</v>
      </c>
      <c r="J752" s="23">
        <f t="shared" si="65"/>
        <v>-0.10131384247973255</v>
      </c>
      <c r="K752" s="9">
        <v>-1.7165993179862959E-2</v>
      </c>
      <c r="L752" s="63">
        <f t="shared" si="66"/>
        <v>-21.756638717797113</v>
      </c>
      <c r="M752" s="63">
        <f t="shared" si="67"/>
        <v>-0.17393626382013705</v>
      </c>
      <c r="N752" s="145"/>
      <c r="O752" s="131"/>
      <c r="P752" s="131"/>
      <c r="Q752" s="131"/>
      <c r="R752" s="131"/>
      <c r="S752" s="131"/>
      <c r="T752" s="131"/>
      <c r="U752" s="131"/>
      <c r="V752" s="131"/>
      <c r="W752" s="131"/>
    </row>
    <row r="753" spans="1:23" ht="18" customHeight="1" x14ac:dyDescent="0.35">
      <c r="A753" s="143" t="s">
        <v>814</v>
      </c>
      <c r="B753" s="143" t="s">
        <v>254</v>
      </c>
      <c r="C753" s="147">
        <v>6709</v>
      </c>
      <c r="D753" s="7">
        <v>-0.15764946899999999</v>
      </c>
      <c r="E753" s="10">
        <v>1</v>
      </c>
      <c r="F753" s="144">
        <v>0</v>
      </c>
      <c r="G753" s="47">
        <f t="shared" si="63"/>
        <v>6709</v>
      </c>
      <c r="H753" s="47">
        <f t="shared" si="64"/>
        <v>0</v>
      </c>
      <c r="I753" s="59">
        <v>-8.9788414520267451E-2</v>
      </c>
      <c r="J753" s="23">
        <f t="shared" si="65"/>
        <v>-6.7861054479732535E-2</v>
      </c>
      <c r="K753" s="9">
        <v>-1.7165993179862959E-2</v>
      </c>
      <c r="L753" s="63">
        <f t="shared" si="66"/>
        <v>-11.506788744858559</v>
      </c>
      <c r="M753" s="63">
        <f t="shared" si="67"/>
        <v>-0.14048347582013704</v>
      </c>
      <c r="N753" s="145"/>
      <c r="O753" s="131"/>
      <c r="P753" s="131"/>
      <c r="Q753" s="131"/>
      <c r="R753" s="131"/>
      <c r="S753" s="131"/>
      <c r="T753" s="131"/>
      <c r="U753" s="131"/>
      <c r="V753" s="131"/>
      <c r="W753" s="131"/>
    </row>
    <row r="754" spans="1:23" ht="18" customHeight="1" x14ac:dyDescent="0.35">
      <c r="A754" s="143" t="s">
        <v>814</v>
      </c>
      <c r="B754" s="143" t="s">
        <v>842</v>
      </c>
      <c r="C754" s="147">
        <v>153194</v>
      </c>
      <c r="D754" s="7">
        <v>-6.1128580000000002E-2</v>
      </c>
      <c r="E754" s="10">
        <v>1</v>
      </c>
      <c r="F754" s="144">
        <v>0</v>
      </c>
      <c r="G754" s="47">
        <f t="shared" si="63"/>
        <v>153194</v>
      </c>
      <c r="H754" s="47">
        <f t="shared" si="64"/>
        <v>0</v>
      </c>
      <c r="I754" s="59">
        <v>-8.9788414520267451E-2</v>
      </c>
      <c r="J754" s="23">
        <f t="shared" si="65"/>
        <v>2.8659834520267449E-2</v>
      </c>
      <c r="K754" s="9">
        <v>-1.7165993179862959E-2</v>
      </c>
      <c r="L754" s="63">
        <f t="shared" si="66"/>
        <v>-17.206958727829022</v>
      </c>
      <c r="M754" s="63">
        <f t="shared" si="67"/>
        <v>-4.396258682013704E-2</v>
      </c>
      <c r="N754" s="145"/>
      <c r="O754" s="131"/>
      <c r="P754" s="131"/>
      <c r="Q754" s="131"/>
      <c r="R754" s="131"/>
      <c r="S754" s="131"/>
      <c r="T754" s="131"/>
      <c r="U754" s="131"/>
      <c r="V754" s="131"/>
      <c r="W754" s="131"/>
    </row>
    <row r="755" spans="1:23" ht="18" customHeight="1" x14ac:dyDescent="0.35">
      <c r="A755" s="143" t="s">
        <v>814</v>
      </c>
      <c r="B755" s="143" t="s">
        <v>843</v>
      </c>
      <c r="C755" s="147">
        <v>14342</v>
      </c>
      <c r="D755" s="7">
        <v>-0.27812414800000002</v>
      </c>
      <c r="E755" s="10">
        <v>1</v>
      </c>
      <c r="F755" s="144">
        <v>0</v>
      </c>
      <c r="G755" s="47">
        <f t="shared" si="63"/>
        <v>14342</v>
      </c>
      <c r="H755" s="47">
        <f t="shared" si="64"/>
        <v>0</v>
      </c>
      <c r="I755" s="59">
        <v>-8.9788414520267451E-2</v>
      </c>
      <c r="J755" s="23">
        <f t="shared" si="65"/>
        <v>-0.18833573347973256</v>
      </c>
      <c r="K755" s="9">
        <v>-1.7165993179862959E-2</v>
      </c>
      <c r="L755" s="63">
        <f t="shared" si="66"/>
        <v>-31.25185005995305</v>
      </c>
      <c r="M755" s="63">
        <f t="shared" si="67"/>
        <v>-0.26095815482013707</v>
      </c>
      <c r="N755" s="145"/>
      <c r="O755" s="131"/>
      <c r="P755" s="131"/>
      <c r="Q755" s="131"/>
      <c r="R755" s="131"/>
      <c r="S755" s="131"/>
      <c r="T755" s="131"/>
      <c r="U755" s="131"/>
      <c r="V755" s="131"/>
      <c r="W755" s="131"/>
    </row>
    <row r="756" spans="1:23" ht="18" customHeight="1" x14ac:dyDescent="0.35">
      <c r="A756" s="143" t="s">
        <v>814</v>
      </c>
      <c r="B756" s="143" t="s">
        <v>844</v>
      </c>
      <c r="C756" s="147">
        <v>85829</v>
      </c>
      <c r="D756" s="7">
        <v>-0.15540883999999999</v>
      </c>
      <c r="E756" s="10">
        <v>1</v>
      </c>
      <c r="F756" s="144">
        <v>0</v>
      </c>
      <c r="G756" s="47">
        <f t="shared" si="63"/>
        <v>85829</v>
      </c>
      <c r="H756" s="47">
        <f t="shared" si="64"/>
        <v>0</v>
      </c>
      <c r="I756" s="59">
        <v>-8.9788414520267451E-2</v>
      </c>
      <c r="J756" s="23">
        <f t="shared" si="65"/>
        <v>-6.5620425479732541E-2</v>
      </c>
      <c r="K756" s="9">
        <v>-1.7165993179862959E-2</v>
      </c>
      <c r="L756" s="63">
        <f t="shared" si="66"/>
        <v>-40.500435657574215</v>
      </c>
      <c r="M756" s="63">
        <f t="shared" si="67"/>
        <v>-0.13824284682013704</v>
      </c>
      <c r="N756" s="145"/>
      <c r="O756" s="131"/>
      <c r="P756" s="131"/>
      <c r="Q756" s="131"/>
      <c r="R756" s="131"/>
      <c r="S756" s="131"/>
      <c r="T756" s="131"/>
      <c r="U756" s="131"/>
      <c r="V756" s="131"/>
      <c r="W756" s="131"/>
    </row>
    <row r="757" spans="1:23" ht="18" customHeight="1" x14ac:dyDescent="0.35">
      <c r="A757" s="143" t="s">
        <v>814</v>
      </c>
      <c r="B757" s="143" t="s">
        <v>810</v>
      </c>
      <c r="C757" s="147">
        <v>27950</v>
      </c>
      <c r="D757" s="7">
        <v>-0.15333288</v>
      </c>
      <c r="E757" s="10">
        <v>1</v>
      </c>
      <c r="F757" s="144">
        <v>0</v>
      </c>
      <c r="G757" s="47">
        <f t="shared" si="63"/>
        <v>27950</v>
      </c>
      <c r="H757" s="47">
        <f t="shared" si="64"/>
        <v>0</v>
      </c>
      <c r="I757" s="59">
        <v>-8.9788414520267451E-2</v>
      </c>
      <c r="J757" s="23">
        <f t="shared" si="65"/>
        <v>-6.3544465479732554E-2</v>
      </c>
      <c r="K757" s="9">
        <v>-1.7165993179862959E-2</v>
      </c>
      <c r="L757" s="63">
        <f t="shared" si="66"/>
        <v>-22.764725317972761</v>
      </c>
      <c r="M757" s="63">
        <f t="shared" si="67"/>
        <v>-0.13616688682013706</v>
      </c>
      <c r="N757" s="145"/>
      <c r="O757" s="131"/>
      <c r="P757" s="131"/>
      <c r="Q757" s="131"/>
      <c r="R757" s="131"/>
      <c r="S757" s="131"/>
      <c r="T757" s="131"/>
      <c r="U757" s="131"/>
      <c r="V757" s="131"/>
      <c r="W757" s="131"/>
    </row>
    <row r="758" spans="1:23" ht="18" customHeight="1" x14ac:dyDescent="0.35">
      <c r="A758" s="143" t="s">
        <v>814</v>
      </c>
      <c r="B758" s="143" t="s">
        <v>259</v>
      </c>
      <c r="C758" s="147">
        <v>8296</v>
      </c>
      <c r="D758" s="7">
        <v>-0.22496132899999999</v>
      </c>
      <c r="E758" s="10">
        <v>1</v>
      </c>
      <c r="F758" s="144">
        <v>0</v>
      </c>
      <c r="G758" s="47">
        <f t="shared" si="63"/>
        <v>8296</v>
      </c>
      <c r="H758" s="47">
        <f t="shared" si="64"/>
        <v>0</v>
      </c>
      <c r="I758" s="59">
        <v>-8.9788414520267451E-2</v>
      </c>
      <c r="J758" s="23">
        <f t="shared" si="65"/>
        <v>-0.13517291447973254</v>
      </c>
      <c r="K758" s="9">
        <v>-1.7165993179862959E-2</v>
      </c>
      <c r="L758" s="63">
        <f t="shared" si="66"/>
        <v>-18.926493800465391</v>
      </c>
      <c r="M758" s="63">
        <f t="shared" si="67"/>
        <v>-0.20779533582013704</v>
      </c>
      <c r="N758" s="145"/>
      <c r="O758" s="131"/>
      <c r="P758" s="131"/>
      <c r="Q758" s="131"/>
      <c r="R758" s="131"/>
      <c r="S758" s="131"/>
      <c r="T758" s="131"/>
      <c r="U758" s="131"/>
      <c r="V758" s="131"/>
      <c r="W758" s="131"/>
    </row>
    <row r="759" spans="1:23" ht="18" customHeight="1" x14ac:dyDescent="0.35">
      <c r="A759" s="143" t="s">
        <v>814</v>
      </c>
      <c r="B759" s="143" t="s">
        <v>845</v>
      </c>
      <c r="C759" s="147">
        <v>61591</v>
      </c>
      <c r="D759" s="7">
        <v>-7.6410863999999995E-2</v>
      </c>
      <c r="E759" s="10">
        <v>1</v>
      </c>
      <c r="F759" s="144">
        <v>0</v>
      </c>
      <c r="G759" s="47">
        <f t="shared" si="63"/>
        <v>61591</v>
      </c>
      <c r="H759" s="47">
        <f t="shared" si="64"/>
        <v>0</v>
      </c>
      <c r="I759" s="59">
        <v>-8.9788414520267451E-2</v>
      </c>
      <c r="J759" s="23">
        <f t="shared" si="65"/>
        <v>1.3377550520267456E-2</v>
      </c>
      <c r="K759" s="9">
        <v>-1.7165993179862959E-2</v>
      </c>
      <c r="L759" s="63">
        <f t="shared" si="66"/>
        <v>-14.703116032556112</v>
      </c>
      <c r="M759" s="63">
        <f t="shared" si="67"/>
        <v>-5.9244870820137033E-2</v>
      </c>
      <c r="N759" s="145"/>
      <c r="O759" s="131"/>
      <c r="P759" s="131"/>
      <c r="Q759" s="131"/>
      <c r="R759" s="131"/>
      <c r="S759" s="131"/>
      <c r="T759" s="131"/>
      <c r="U759" s="131"/>
      <c r="V759" s="131"/>
      <c r="W759" s="131"/>
    </row>
    <row r="760" spans="1:23" ht="18" customHeight="1" x14ac:dyDescent="0.35">
      <c r="A760" s="143" t="s">
        <v>814</v>
      </c>
      <c r="B760" s="143" t="s">
        <v>101</v>
      </c>
      <c r="C760" s="147">
        <v>22979</v>
      </c>
      <c r="D760" s="7">
        <v>-0.17770679</v>
      </c>
      <c r="E760" s="10">
        <v>1</v>
      </c>
      <c r="F760" s="144">
        <v>0</v>
      </c>
      <c r="G760" s="47">
        <f t="shared" si="63"/>
        <v>22979</v>
      </c>
      <c r="H760" s="47">
        <f t="shared" si="64"/>
        <v>0</v>
      </c>
      <c r="I760" s="59">
        <v>-8.9788414520267451E-2</v>
      </c>
      <c r="J760" s="23">
        <f t="shared" si="65"/>
        <v>-8.7918375479732552E-2</v>
      </c>
      <c r="K760" s="9">
        <v>-1.7165993179862959E-2</v>
      </c>
      <c r="L760" s="63">
        <f t="shared" si="66"/>
        <v>-24.3360997472378</v>
      </c>
      <c r="M760" s="63">
        <f t="shared" si="67"/>
        <v>-0.16054079682013705</v>
      </c>
      <c r="N760" s="145"/>
      <c r="O760" s="131"/>
      <c r="P760" s="131"/>
      <c r="Q760" s="131"/>
      <c r="R760" s="131"/>
      <c r="S760" s="131"/>
      <c r="T760" s="131"/>
      <c r="U760" s="131"/>
      <c r="V760" s="131"/>
      <c r="W760" s="131"/>
    </row>
    <row r="761" spans="1:23" ht="18" customHeight="1" x14ac:dyDescent="0.35">
      <c r="A761" s="143" t="s">
        <v>814</v>
      </c>
      <c r="B761" s="143" t="s">
        <v>260</v>
      </c>
      <c r="C761" s="147">
        <v>55108</v>
      </c>
      <c r="D761" s="7">
        <v>-0.12883104100000001</v>
      </c>
      <c r="E761" s="10">
        <v>1</v>
      </c>
      <c r="F761" s="144">
        <v>0</v>
      </c>
      <c r="G761" s="47">
        <f t="shared" si="63"/>
        <v>55108</v>
      </c>
      <c r="H761" s="47">
        <f t="shared" si="64"/>
        <v>0</v>
      </c>
      <c r="I761" s="59">
        <v>-8.9788414520267451E-2</v>
      </c>
      <c r="J761" s="23">
        <f t="shared" si="65"/>
        <v>-3.9042626479732556E-2</v>
      </c>
      <c r="K761" s="9">
        <v>-1.7165993179862959E-2</v>
      </c>
      <c r="L761" s="63">
        <f t="shared" si="66"/>
        <v>-26.21347402979519</v>
      </c>
      <c r="M761" s="63">
        <f t="shared" si="67"/>
        <v>-0.11166504782013704</v>
      </c>
      <c r="N761" s="145"/>
      <c r="O761" s="131"/>
      <c r="P761" s="131"/>
      <c r="Q761" s="131"/>
      <c r="R761" s="131"/>
      <c r="S761" s="131"/>
      <c r="T761" s="131"/>
      <c r="U761" s="131"/>
      <c r="V761" s="131"/>
      <c r="W761" s="131"/>
    </row>
    <row r="762" spans="1:23" ht="18" customHeight="1" x14ac:dyDescent="0.35">
      <c r="A762" s="143" t="s">
        <v>814</v>
      </c>
      <c r="B762" s="143" t="s">
        <v>576</v>
      </c>
      <c r="C762" s="147">
        <v>26690</v>
      </c>
      <c r="D762" s="7">
        <v>-0.12869711</v>
      </c>
      <c r="E762" s="10">
        <v>1</v>
      </c>
      <c r="F762" s="144">
        <v>0</v>
      </c>
      <c r="G762" s="47">
        <f t="shared" si="63"/>
        <v>26690</v>
      </c>
      <c r="H762" s="47">
        <f t="shared" si="64"/>
        <v>0</v>
      </c>
      <c r="I762" s="59">
        <v>-8.9788414520267451E-2</v>
      </c>
      <c r="J762" s="23">
        <f t="shared" si="65"/>
        <v>-3.8908695479732552E-2</v>
      </c>
      <c r="K762" s="9">
        <v>-1.7165993179862959E-2</v>
      </c>
      <c r="L762" s="63">
        <f t="shared" si="66"/>
        <v>-18.220921535724667</v>
      </c>
      <c r="M762" s="63">
        <f t="shared" si="67"/>
        <v>-0.11153111682013704</v>
      </c>
      <c r="N762" s="145"/>
      <c r="O762" s="131"/>
      <c r="P762" s="131"/>
      <c r="Q762" s="131"/>
      <c r="R762" s="131"/>
      <c r="S762" s="131"/>
      <c r="T762" s="131"/>
      <c r="U762" s="131"/>
      <c r="V762" s="131"/>
      <c r="W762" s="131"/>
    </row>
    <row r="763" spans="1:23" ht="18" customHeight="1" x14ac:dyDescent="0.35">
      <c r="A763" s="143" t="s">
        <v>814</v>
      </c>
      <c r="B763" s="143" t="s">
        <v>263</v>
      </c>
      <c r="C763" s="147">
        <v>21559</v>
      </c>
      <c r="D763" s="7">
        <v>-0.181892833</v>
      </c>
      <c r="E763" s="10">
        <v>1</v>
      </c>
      <c r="F763" s="144">
        <v>0</v>
      </c>
      <c r="G763" s="47">
        <f t="shared" si="63"/>
        <v>21559</v>
      </c>
      <c r="H763" s="47">
        <f t="shared" si="64"/>
        <v>0</v>
      </c>
      <c r="I763" s="59">
        <v>-8.9788414520267451E-2</v>
      </c>
      <c r="J763" s="23">
        <f t="shared" si="65"/>
        <v>-9.2104418479732553E-2</v>
      </c>
      <c r="K763" s="9">
        <v>-1.7165993179862959E-2</v>
      </c>
      <c r="L763" s="63">
        <f t="shared" si="66"/>
        <v>-24.186814460609444</v>
      </c>
      <c r="M763" s="63">
        <f t="shared" si="67"/>
        <v>-0.16472683982013706</v>
      </c>
      <c r="N763" s="145"/>
      <c r="O763" s="131"/>
      <c r="P763" s="131"/>
      <c r="Q763" s="131"/>
      <c r="R763" s="131"/>
      <c r="S763" s="131"/>
      <c r="T763" s="131"/>
      <c r="U763" s="131"/>
      <c r="V763" s="131"/>
      <c r="W763" s="131"/>
    </row>
    <row r="764" spans="1:23" ht="18" customHeight="1" x14ac:dyDescent="0.35">
      <c r="A764" s="143" t="s">
        <v>814</v>
      </c>
      <c r="B764" s="143" t="s">
        <v>846</v>
      </c>
      <c r="C764" s="147">
        <v>32082</v>
      </c>
      <c r="D764" s="7">
        <v>-0.14350481600000001</v>
      </c>
      <c r="E764" s="10">
        <v>1</v>
      </c>
      <c r="F764" s="144">
        <v>0</v>
      </c>
      <c r="G764" s="47">
        <f t="shared" si="63"/>
        <v>32082</v>
      </c>
      <c r="H764" s="47">
        <f t="shared" si="64"/>
        <v>0</v>
      </c>
      <c r="I764" s="59">
        <v>-8.9788414520267451E-2</v>
      </c>
      <c r="J764" s="23">
        <f t="shared" si="65"/>
        <v>-5.3716401479732556E-2</v>
      </c>
      <c r="K764" s="9">
        <v>-1.7165993179862959E-2</v>
      </c>
      <c r="L764" s="63">
        <f t="shared" si="66"/>
        <v>-22.629113630430268</v>
      </c>
      <c r="M764" s="63">
        <f t="shared" si="67"/>
        <v>-0.12633882282013706</v>
      </c>
      <c r="N764" s="145"/>
      <c r="O764" s="131"/>
      <c r="P764" s="131"/>
      <c r="Q764" s="131"/>
      <c r="R764" s="131"/>
      <c r="S764" s="131"/>
      <c r="T764" s="131"/>
      <c r="U764" s="131"/>
      <c r="V764" s="131"/>
      <c r="W764" s="131"/>
    </row>
    <row r="765" spans="1:23" ht="18" customHeight="1" x14ac:dyDescent="0.35">
      <c r="A765" s="143" t="s">
        <v>269</v>
      </c>
      <c r="B765" s="143" t="s">
        <v>270</v>
      </c>
      <c r="C765" s="147">
        <v>8099</v>
      </c>
      <c r="D765" s="7">
        <v>-0.19180171500000001</v>
      </c>
      <c r="E765" s="10">
        <v>1</v>
      </c>
      <c r="F765" s="144">
        <v>1</v>
      </c>
      <c r="G765" s="47">
        <f t="shared" si="63"/>
        <v>8099</v>
      </c>
      <c r="H765" s="47">
        <f t="shared" si="64"/>
        <v>8099</v>
      </c>
      <c r="I765" s="59">
        <v>-6.4291675190258815E-2</v>
      </c>
      <c r="J765" s="23">
        <f t="shared" si="65"/>
        <v>-0.12751003980974118</v>
      </c>
      <c r="K765" s="9">
        <v>2.4825882526396358E-3</v>
      </c>
      <c r="L765" s="63">
        <f t="shared" si="66"/>
        <v>-17.484507902181726</v>
      </c>
      <c r="M765" s="63">
        <f t="shared" si="67"/>
        <v>-0.19428430325263965</v>
      </c>
      <c r="N765" s="145"/>
      <c r="O765" s="131"/>
      <c r="P765" s="131"/>
      <c r="Q765" s="131"/>
      <c r="R765" s="131"/>
      <c r="S765" s="131"/>
      <c r="T765" s="131"/>
      <c r="U765" s="131"/>
      <c r="V765" s="131"/>
      <c r="W765" s="131"/>
    </row>
    <row r="766" spans="1:23" ht="18" customHeight="1" x14ac:dyDescent="0.35">
      <c r="A766" s="143" t="s">
        <v>269</v>
      </c>
      <c r="B766" s="143" t="s">
        <v>45</v>
      </c>
      <c r="C766" s="147">
        <v>4284</v>
      </c>
      <c r="D766" s="7">
        <v>-0.238333973</v>
      </c>
      <c r="E766" s="10">
        <v>1</v>
      </c>
      <c r="F766" s="144">
        <v>0</v>
      </c>
      <c r="G766" s="47">
        <f t="shared" si="63"/>
        <v>4284</v>
      </c>
      <c r="H766" s="47">
        <f t="shared" si="64"/>
        <v>0</v>
      </c>
      <c r="I766" s="59">
        <v>-8.9788414520267451E-2</v>
      </c>
      <c r="J766" s="23">
        <f t="shared" si="65"/>
        <v>-0.14854555847973255</v>
      </c>
      <c r="K766" s="9">
        <v>-1.7165993179862959E-2</v>
      </c>
      <c r="L766" s="63">
        <f t="shared" si="66"/>
        <v>-14.475946925000617</v>
      </c>
      <c r="M766" s="63">
        <f t="shared" si="67"/>
        <v>-0.22116797982013706</v>
      </c>
      <c r="N766" s="145"/>
      <c r="O766" s="131"/>
      <c r="P766" s="131"/>
      <c r="Q766" s="131"/>
      <c r="R766" s="131"/>
      <c r="S766" s="131"/>
      <c r="T766" s="131"/>
      <c r="U766" s="131"/>
      <c r="V766" s="131"/>
      <c r="W766" s="131"/>
    </row>
    <row r="767" spans="1:23" ht="18" customHeight="1" x14ac:dyDescent="0.35">
      <c r="A767" s="143" t="s">
        <v>269</v>
      </c>
      <c r="B767" s="143" t="s">
        <v>847</v>
      </c>
      <c r="C767" s="147">
        <v>14247</v>
      </c>
      <c r="D767" s="7">
        <v>-0.22017440399999999</v>
      </c>
      <c r="E767" s="10">
        <v>1</v>
      </c>
      <c r="F767" s="144">
        <v>0</v>
      </c>
      <c r="G767" s="47">
        <f t="shared" si="63"/>
        <v>14247</v>
      </c>
      <c r="H767" s="47">
        <f t="shared" si="64"/>
        <v>0</v>
      </c>
      <c r="I767" s="59">
        <v>-8.9788414520267451E-2</v>
      </c>
      <c r="J767" s="23">
        <f t="shared" si="65"/>
        <v>-0.13038598947973254</v>
      </c>
      <c r="K767" s="9">
        <v>-1.7165993179862959E-2</v>
      </c>
      <c r="L767" s="63">
        <f t="shared" si="66"/>
        <v>-24.231245831846611</v>
      </c>
      <c r="M767" s="63">
        <f t="shared" si="67"/>
        <v>-0.20300841082013704</v>
      </c>
      <c r="N767" s="145"/>
      <c r="O767" s="131"/>
      <c r="P767" s="131"/>
      <c r="Q767" s="131"/>
      <c r="R767" s="131"/>
      <c r="S767" s="131"/>
      <c r="T767" s="131"/>
      <c r="U767" s="131"/>
      <c r="V767" s="131"/>
      <c r="W767" s="131"/>
    </row>
    <row r="768" spans="1:23" ht="18" customHeight="1" x14ac:dyDescent="0.35">
      <c r="A768" s="143" t="s">
        <v>269</v>
      </c>
      <c r="B768" s="143" t="s">
        <v>271</v>
      </c>
      <c r="C768" s="147">
        <v>12459</v>
      </c>
      <c r="D768" s="7">
        <v>-0.195092407</v>
      </c>
      <c r="E768" s="10">
        <v>1</v>
      </c>
      <c r="F768" s="144">
        <v>1</v>
      </c>
      <c r="G768" s="47">
        <f t="shared" si="63"/>
        <v>12459</v>
      </c>
      <c r="H768" s="47">
        <f t="shared" si="64"/>
        <v>12459</v>
      </c>
      <c r="I768" s="59">
        <v>-6.4291675190258815E-2</v>
      </c>
      <c r="J768" s="23">
        <f t="shared" si="65"/>
        <v>-0.13080073180974117</v>
      </c>
      <c r="K768" s="9">
        <v>2.4825882526396358E-3</v>
      </c>
      <c r="L768" s="63">
        <f t="shared" si="66"/>
        <v>-22.053299375258906</v>
      </c>
      <c r="M768" s="63">
        <f t="shared" si="67"/>
        <v>-0.19757499525263963</v>
      </c>
      <c r="N768" s="145"/>
      <c r="O768" s="131"/>
      <c r="P768" s="131"/>
      <c r="Q768" s="131"/>
      <c r="R768" s="131"/>
      <c r="S768" s="131"/>
      <c r="T768" s="131"/>
      <c r="U768" s="131"/>
      <c r="V768" s="131"/>
      <c r="W768" s="131"/>
    </row>
    <row r="769" spans="1:23" ht="18" customHeight="1" x14ac:dyDescent="0.35">
      <c r="A769" s="143" t="s">
        <v>269</v>
      </c>
      <c r="B769" s="143" t="s">
        <v>848</v>
      </c>
      <c r="C769" s="147">
        <v>6739</v>
      </c>
      <c r="D769" s="7">
        <v>-0.197382961</v>
      </c>
      <c r="E769" s="10">
        <v>1</v>
      </c>
      <c r="F769" s="144">
        <v>0</v>
      </c>
      <c r="G769" s="47">
        <f t="shared" si="63"/>
        <v>6739</v>
      </c>
      <c r="H769" s="47">
        <f t="shared" si="64"/>
        <v>0</v>
      </c>
      <c r="I769" s="59">
        <v>-8.9788414520267451E-2</v>
      </c>
      <c r="J769" s="23">
        <f t="shared" si="65"/>
        <v>-0.10759454647973254</v>
      </c>
      <c r="K769" s="9">
        <v>-1.7165993179862959E-2</v>
      </c>
      <c r="L769" s="63">
        <f t="shared" si="66"/>
        <v>-14.794265437967036</v>
      </c>
      <c r="M769" s="63">
        <f t="shared" si="67"/>
        <v>-0.18021696782013705</v>
      </c>
      <c r="N769" s="145"/>
      <c r="O769" s="131"/>
      <c r="P769" s="131"/>
      <c r="Q769" s="131"/>
      <c r="R769" s="131"/>
      <c r="S769" s="131"/>
      <c r="T769" s="131"/>
      <c r="U769" s="131"/>
      <c r="V769" s="131"/>
      <c r="W769" s="131"/>
    </row>
    <row r="770" spans="1:23" ht="18" customHeight="1" x14ac:dyDescent="0.35">
      <c r="A770" s="143" t="s">
        <v>269</v>
      </c>
      <c r="B770" s="143" t="s">
        <v>564</v>
      </c>
      <c r="C770" s="147">
        <v>27853</v>
      </c>
      <c r="D770" s="7">
        <v>-0.162989247</v>
      </c>
      <c r="E770" s="10">
        <v>1</v>
      </c>
      <c r="F770" s="144">
        <v>0</v>
      </c>
      <c r="G770" s="47">
        <f t="shared" si="63"/>
        <v>27853</v>
      </c>
      <c r="H770" s="47">
        <f t="shared" si="64"/>
        <v>0</v>
      </c>
      <c r="I770" s="59">
        <v>-8.9788414520267451E-2</v>
      </c>
      <c r="J770" s="23">
        <f t="shared" si="65"/>
        <v>-7.3200832479732553E-2</v>
      </c>
      <c r="K770" s="9">
        <v>-1.7165993179862959E-2</v>
      </c>
      <c r="L770" s="63">
        <f t="shared" si="66"/>
        <v>-24.336760836073474</v>
      </c>
      <c r="M770" s="63">
        <f t="shared" si="67"/>
        <v>-0.14582325382013706</v>
      </c>
      <c r="N770" s="145"/>
      <c r="O770" s="131"/>
      <c r="P770" s="131"/>
      <c r="Q770" s="131"/>
      <c r="R770" s="131"/>
      <c r="S770" s="131"/>
      <c r="T770" s="131"/>
      <c r="U770" s="131"/>
      <c r="V770" s="131"/>
      <c r="W770" s="131"/>
    </row>
    <row r="771" spans="1:23" ht="18" customHeight="1" x14ac:dyDescent="0.35">
      <c r="A771" s="143" t="s">
        <v>269</v>
      </c>
      <c r="B771" s="143" t="s">
        <v>849</v>
      </c>
      <c r="C771" s="147">
        <v>129133</v>
      </c>
      <c r="D771" s="7">
        <v>-6.7722216000000002E-2</v>
      </c>
      <c r="E771" s="10">
        <v>1</v>
      </c>
      <c r="F771" s="144">
        <v>0</v>
      </c>
      <c r="G771" s="47">
        <f t="shared" si="63"/>
        <v>129133</v>
      </c>
      <c r="H771" s="47">
        <f t="shared" si="64"/>
        <v>0</v>
      </c>
      <c r="I771" s="59">
        <v>-8.9788414520267451E-2</v>
      </c>
      <c r="J771" s="23">
        <f t="shared" si="65"/>
        <v>2.2066198520267449E-2</v>
      </c>
      <c r="K771" s="9">
        <v>-1.7165993179862959E-2</v>
      </c>
      <c r="L771" s="63">
        <f t="shared" si="66"/>
        <v>-18.16741929402281</v>
      </c>
      <c r="M771" s="63">
        <f t="shared" si="67"/>
        <v>-5.0556222820137039E-2</v>
      </c>
      <c r="N771" s="145"/>
      <c r="O771" s="131"/>
      <c r="P771" s="131"/>
      <c r="Q771" s="131"/>
      <c r="R771" s="131"/>
      <c r="S771" s="131"/>
      <c r="T771" s="131"/>
      <c r="U771" s="131"/>
      <c r="V771" s="131"/>
      <c r="W771" s="131"/>
    </row>
    <row r="772" spans="1:23" ht="18" customHeight="1" x14ac:dyDescent="0.35">
      <c r="A772" s="143" t="s">
        <v>269</v>
      </c>
      <c r="B772" s="143" t="s">
        <v>664</v>
      </c>
      <c r="C772" s="147">
        <v>28647</v>
      </c>
      <c r="D772" s="7">
        <v>-0.118684548</v>
      </c>
      <c r="E772" s="10">
        <v>1</v>
      </c>
      <c r="F772" s="144">
        <v>0</v>
      </c>
      <c r="G772" s="47">
        <f t="shared" si="63"/>
        <v>28647</v>
      </c>
      <c r="H772" s="47">
        <f t="shared" si="64"/>
        <v>0</v>
      </c>
      <c r="I772" s="59">
        <v>-8.9788414520267451E-2</v>
      </c>
      <c r="J772" s="23">
        <f t="shared" si="65"/>
        <v>-2.889613347973255E-2</v>
      </c>
      <c r="K772" s="9">
        <v>-1.7165993179862959E-2</v>
      </c>
      <c r="L772" s="63">
        <f t="shared" si="66"/>
        <v>-17.182446514362219</v>
      </c>
      <c r="M772" s="63">
        <f t="shared" si="67"/>
        <v>-0.10151855482013704</v>
      </c>
      <c r="N772" s="145"/>
      <c r="O772" s="131"/>
      <c r="P772" s="131"/>
      <c r="Q772" s="131"/>
      <c r="R772" s="131"/>
      <c r="S772" s="131"/>
      <c r="T772" s="131"/>
      <c r="U772" s="131"/>
      <c r="V772" s="131"/>
      <c r="W772" s="131"/>
    </row>
    <row r="773" spans="1:23" ht="18" customHeight="1" x14ac:dyDescent="0.35">
      <c r="A773" s="143" t="s">
        <v>269</v>
      </c>
      <c r="B773" s="143" t="s">
        <v>272</v>
      </c>
      <c r="C773" s="147">
        <v>26933</v>
      </c>
      <c r="D773" s="7">
        <v>-0.129228862</v>
      </c>
      <c r="E773" s="10">
        <v>1</v>
      </c>
      <c r="F773" s="144">
        <v>1</v>
      </c>
      <c r="G773" s="47">
        <f t="shared" si="63"/>
        <v>26933</v>
      </c>
      <c r="H773" s="47">
        <f t="shared" si="64"/>
        <v>26933</v>
      </c>
      <c r="I773" s="59">
        <v>-6.4291675190258815E-2</v>
      </c>
      <c r="J773" s="23">
        <f t="shared" si="65"/>
        <v>-6.4937186809741185E-2</v>
      </c>
      <c r="K773" s="9">
        <v>2.4825882526396358E-3</v>
      </c>
      <c r="L773" s="63">
        <f t="shared" si="66"/>
        <v>-21.61553042920977</v>
      </c>
      <c r="M773" s="63">
        <f t="shared" si="67"/>
        <v>-0.13171145025263964</v>
      </c>
      <c r="N773" s="145"/>
      <c r="O773" s="131"/>
      <c r="P773" s="131"/>
      <c r="Q773" s="131"/>
      <c r="R773" s="131"/>
      <c r="S773" s="131"/>
      <c r="T773" s="131"/>
      <c r="U773" s="131"/>
      <c r="V773" s="131"/>
      <c r="W773" s="131"/>
    </row>
    <row r="774" spans="1:23" ht="18" customHeight="1" x14ac:dyDescent="0.35">
      <c r="A774" s="143" t="s">
        <v>269</v>
      </c>
      <c r="B774" s="143" t="s">
        <v>850</v>
      </c>
      <c r="C774" s="147">
        <v>20778</v>
      </c>
      <c r="D774" s="7">
        <v>-0.200067149</v>
      </c>
      <c r="E774" s="10">
        <v>1</v>
      </c>
      <c r="F774" s="144">
        <v>0</v>
      </c>
      <c r="G774" s="47">
        <f t="shared" ref="G774:G837" si="68">$C774*E774</f>
        <v>20778</v>
      </c>
      <c r="H774" s="47">
        <f t="shared" ref="H774:H837" si="69">$C774*F774</f>
        <v>0</v>
      </c>
      <c r="I774" s="59">
        <v>-8.9788414520267451E-2</v>
      </c>
      <c r="J774" s="23">
        <f t="shared" ref="J774:J837" si="70">D774-I774</f>
        <v>-0.11027873447973255</v>
      </c>
      <c r="K774" s="9">
        <v>-1.7165993179862959E-2</v>
      </c>
      <c r="L774" s="63">
        <f t="shared" ref="L774:L837" si="71">-SQRT(C774)*(K774-D774)</f>
        <v>-26.364426030647952</v>
      </c>
      <c r="M774" s="63">
        <f t="shared" ref="M774:M837" si="72">D774-K774</f>
        <v>-0.18290115582013705</v>
      </c>
      <c r="N774" s="145"/>
      <c r="O774" s="131"/>
      <c r="P774" s="131"/>
      <c r="Q774" s="131"/>
      <c r="R774" s="131"/>
      <c r="S774" s="131"/>
      <c r="T774" s="131"/>
      <c r="U774" s="131"/>
      <c r="V774" s="131"/>
      <c r="W774" s="131"/>
    </row>
    <row r="775" spans="1:23" ht="18" customHeight="1" x14ac:dyDescent="0.35">
      <c r="A775" s="143" t="s">
        <v>269</v>
      </c>
      <c r="B775" s="143" t="s">
        <v>499</v>
      </c>
      <c r="C775" s="147">
        <v>16315</v>
      </c>
      <c r="D775" s="7">
        <v>-0.121742036</v>
      </c>
      <c r="E775" s="10">
        <v>1</v>
      </c>
      <c r="F775" s="144">
        <v>0</v>
      </c>
      <c r="G775" s="47">
        <f t="shared" si="68"/>
        <v>16315</v>
      </c>
      <c r="H775" s="47">
        <f t="shared" si="69"/>
        <v>0</v>
      </c>
      <c r="I775" s="59">
        <v>-8.9788414520267451E-2</v>
      </c>
      <c r="J775" s="23">
        <f t="shared" si="70"/>
        <v>-3.1953621479732547E-2</v>
      </c>
      <c r="K775" s="9">
        <v>-1.7165993179862959E-2</v>
      </c>
      <c r="L775" s="63">
        <f t="shared" si="71"/>
        <v>-13.357517230430986</v>
      </c>
      <c r="M775" s="63">
        <f t="shared" si="72"/>
        <v>-0.10457604282013704</v>
      </c>
      <c r="N775" s="145"/>
      <c r="O775" s="131"/>
      <c r="P775" s="131"/>
      <c r="Q775" s="131"/>
      <c r="R775" s="131"/>
      <c r="S775" s="131"/>
      <c r="T775" s="131"/>
      <c r="U775" s="131"/>
      <c r="V775" s="131"/>
      <c r="W775" s="131"/>
    </row>
    <row r="776" spans="1:23" ht="18" customHeight="1" x14ac:dyDescent="0.35">
      <c r="A776" s="143" t="s">
        <v>269</v>
      </c>
      <c r="B776" s="143" t="s">
        <v>393</v>
      </c>
      <c r="C776" s="147">
        <v>15030</v>
      </c>
      <c r="D776" s="7">
        <v>-0.171924194</v>
      </c>
      <c r="E776" s="10">
        <v>1</v>
      </c>
      <c r="F776" s="144">
        <v>0</v>
      </c>
      <c r="G776" s="47">
        <f t="shared" si="68"/>
        <v>15030</v>
      </c>
      <c r="H776" s="47">
        <f t="shared" si="69"/>
        <v>0</v>
      </c>
      <c r="I776" s="59">
        <v>-8.9788414520267451E-2</v>
      </c>
      <c r="J776" s="23">
        <f t="shared" si="70"/>
        <v>-8.2135779479732551E-2</v>
      </c>
      <c r="K776" s="9">
        <v>-1.7165993179862959E-2</v>
      </c>
      <c r="L776" s="63">
        <f t="shared" si="71"/>
        <v>-18.97287573980077</v>
      </c>
      <c r="M776" s="63">
        <f t="shared" si="72"/>
        <v>-0.15475820082013705</v>
      </c>
      <c r="N776" s="145"/>
      <c r="O776" s="131"/>
      <c r="P776" s="131"/>
      <c r="Q776" s="131"/>
      <c r="R776" s="131"/>
      <c r="S776" s="131"/>
      <c r="T776" s="131"/>
      <c r="U776" s="131"/>
      <c r="V776" s="131"/>
      <c r="W776" s="131"/>
    </row>
    <row r="777" spans="1:23" ht="18" customHeight="1" x14ac:dyDescent="0.35">
      <c r="A777" s="143" t="s">
        <v>269</v>
      </c>
      <c r="B777" s="143" t="s">
        <v>139</v>
      </c>
      <c r="C777" s="147">
        <v>10241</v>
      </c>
      <c r="D777" s="7">
        <v>-0.175706474</v>
      </c>
      <c r="E777" s="10">
        <v>1</v>
      </c>
      <c r="F777" s="144">
        <v>0</v>
      </c>
      <c r="G777" s="47">
        <f t="shared" si="68"/>
        <v>10241</v>
      </c>
      <c r="H777" s="47">
        <f t="shared" si="69"/>
        <v>0</v>
      </c>
      <c r="I777" s="59">
        <v>-8.9788414520267451E-2</v>
      </c>
      <c r="J777" s="23">
        <f t="shared" si="70"/>
        <v>-8.591805947973255E-2</v>
      </c>
      <c r="K777" s="9">
        <v>-1.7165993179862959E-2</v>
      </c>
      <c r="L777" s="63">
        <f t="shared" si="71"/>
        <v>-16.043952002076807</v>
      </c>
      <c r="M777" s="63">
        <f t="shared" si="72"/>
        <v>-0.15854048082013705</v>
      </c>
      <c r="N777" s="145"/>
      <c r="O777" s="131"/>
      <c r="P777" s="131"/>
      <c r="Q777" s="131"/>
      <c r="R777" s="131"/>
      <c r="S777" s="131"/>
      <c r="T777" s="131"/>
      <c r="U777" s="131"/>
      <c r="V777" s="131"/>
      <c r="W777" s="131"/>
    </row>
    <row r="778" spans="1:23" ht="18" customHeight="1" x14ac:dyDescent="0.35">
      <c r="A778" s="143" t="s">
        <v>269</v>
      </c>
      <c r="B778" s="143" t="s">
        <v>142</v>
      </c>
      <c r="C778" s="147">
        <v>21415</v>
      </c>
      <c r="D778" s="7">
        <v>-0.20994285200000001</v>
      </c>
      <c r="E778" s="10">
        <v>1</v>
      </c>
      <c r="F778" s="144">
        <v>0</v>
      </c>
      <c r="G778" s="47">
        <f t="shared" si="68"/>
        <v>21415</v>
      </c>
      <c r="H778" s="47">
        <f t="shared" si="69"/>
        <v>0</v>
      </c>
      <c r="I778" s="59">
        <v>-8.9788414520267451E-2</v>
      </c>
      <c r="J778" s="23">
        <f t="shared" si="70"/>
        <v>-0.12015443747973256</v>
      </c>
      <c r="K778" s="9">
        <v>-1.7165993179862959E-2</v>
      </c>
      <c r="L778" s="63">
        <f t="shared" si="71"/>
        <v>-28.210704952301569</v>
      </c>
      <c r="M778" s="63">
        <f t="shared" si="72"/>
        <v>-0.19277685882013706</v>
      </c>
      <c r="N778" s="145"/>
      <c r="O778" s="131"/>
      <c r="P778" s="131"/>
      <c r="Q778" s="131"/>
      <c r="R778" s="131"/>
      <c r="S778" s="131"/>
      <c r="T778" s="131"/>
      <c r="U778" s="131"/>
      <c r="V778" s="131"/>
      <c r="W778" s="131"/>
    </row>
    <row r="779" spans="1:23" ht="18" customHeight="1" x14ac:dyDescent="0.35">
      <c r="A779" s="143" t="s">
        <v>269</v>
      </c>
      <c r="B779" s="143" t="s">
        <v>780</v>
      </c>
      <c r="C779" s="147">
        <v>14387</v>
      </c>
      <c r="D779" s="7">
        <v>-0.13794821199999999</v>
      </c>
      <c r="E779" s="10">
        <v>1</v>
      </c>
      <c r="F779" s="144">
        <v>0</v>
      </c>
      <c r="G779" s="47">
        <f t="shared" si="68"/>
        <v>14387</v>
      </c>
      <c r="H779" s="47">
        <f t="shared" si="69"/>
        <v>0</v>
      </c>
      <c r="I779" s="59">
        <v>-8.9788414520267451E-2</v>
      </c>
      <c r="J779" s="23">
        <f t="shared" si="70"/>
        <v>-4.8159797479732536E-2</v>
      </c>
      <c r="K779" s="9">
        <v>-1.7165993179862959E-2</v>
      </c>
      <c r="L779" s="63">
        <f t="shared" si="71"/>
        <v>-14.487322410986861</v>
      </c>
      <c r="M779" s="63">
        <f t="shared" si="72"/>
        <v>-0.12078221882013702</v>
      </c>
      <c r="N779" s="145"/>
      <c r="O779" s="131"/>
      <c r="P779" s="131"/>
      <c r="Q779" s="131"/>
      <c r="R779" s="131"/>
      <c r="S779" s="131"/>
      <c r="T779" s="131"/>
      <c r="U779" s="131"/>
      <c r="V779" s="131"/>
      <c r="W779" s="131"/>
    </row>
    <row r="780" spans="1:23" ht="18" customHeight="1" x14ac:dyDescent="0.35">
      <c r="A780" s="143" t="s">
        <v>269</v>
      </c>
      <c r="B780" s="143" t="s">
        <v>273</v>
      </c>
      <c r="C780" s="147">
        <v>20008</v>
      </c>
      <c r="D780" s="7">
        <v>-0.13587474199999999</v>
      </c>
      <c r="E780" s="10">
        <v>1</v>
      </c>
      <c r="F780" s="144">
        <v>1</v>
      </c>
      <c r="G780" s="47">
        <f t="shared" si="68"/>
        <v>20008</v>
      </c>
      <c r="H780" s="47">
        <f t="shared" si="69"/>
        <v>20008</v>
      </c>
      <c r="I780" s="59">
        <v>-6.4291675190258815E-2</v>
      </c>
      <c r="J780" s="23">
        <f t="shared" si="70"/>
        <v>-7.1583066809741178E-2</v>
      </c>
      <c r="K780" s="9">
        <v>2.4825882526396358E-3</v>
      </c>
      <c r="L780" s="63">
        <f t="shared" si="71"/>
        <v>-19.570594234704192</v>
      </c>
      <c r="M780" s="63">
        <f t="shared" si="72"/>
        <v>-0.13835733025263963</v>
      </c>
      <c r="N780" s="145"/>
      <c r="O780" s="131"/>
      <c r="P780" s="131"/>
      <c r="Q780" s="131"/>
      <c r="R780" s="131"/>
      <c r="S780" s="131"/>
      <c r="T780" s="131"/>
      <c r="U780" s="131"/>
      <c r="V780" s="131"/>
      <c r="W780" s="131"/>
    </row>
    <row r="781" spans="1:23" ht="18" customHeight="1" x14ac:dyDescent="0.35">
      <c r="A781" s="143" t="s">
        <v>269</v>
      </c>
      <c r="B781" s="143" t="s">
        <v>851</v>
      </c>
      <c r="C781" s="147">
        <v>47163</v>
      </c>
      <c r="D781" s="7">
        <v>-0.137857111</v>
      </c>
      <c r="E781" s="10">
        <v>1</v>
      </c>
      <c r="F781" s="144">
        <v>0</v>
      </c>
      <c r="G781" s="47">
        <f t="shared" si="68"/>
        <v>47163</v>
      </c>
      <c r="H781" s="47">
        <f t="shared" si="69"/>
        <v>0</v>
      </c>
      <c r="I781" s="59">
        <v>-8.9788414520267451E-2</v>
      </c>
      <c r="J781" s="23">
        <f t="shared" si="70"/>
        <v>-4.8068696479732553E-2</v>
      </c>
      <c r="K781" s="9">
        <v>-1.7165993179862959E-2</v>
      </c>
      <c r="L781" s="63">
        <f t="shared" si="71"/>
        <v>-26.210543158369639</v>
      </c>
      <c r="M781" s="63">
        <f t="shared" si="72"/>
        <v>-0.12069111782013704</v>
      </c>
      <c r="N781" s="145"/>
      <c r="O781" s="131"/>
      <c r="P781" s="131"/>
      <c r="Q781" s="131"/>
      <c r="R781" s="131"/>
      <c r="S781" s="131"/>
      <c r="T781" s="131"/>
      <c r="U781" s="131"/>
      <c r="V781" s="131"/>
      <c r="W781" s="131"/>
    </row>
    <row r="782" spans="1:23" ht="18" customHeight="1" x14ac:dyDescent="0.35">
      <c r="A782" s="143" t="s">
        <v>269</v>
      </c>
      <c r="B782" s="143" t="s">
        <v>148</v>
      </c>
      <c r="C782" s="147">
        <v>12693</v>
      </c>
      <c r="D782" s="7">
        <v>-0.160472065</v>
      </c>
      <c r="E782" s="10">
        <v>1</v>
      </c>
      <c r="F782" s="144">
        <v>0</v>
      </c>
      <c r="G782" s="47">
        <f t="shared" si="68"/>
        <v>12693</v>
      </c>
      <c r="H782" s="47">
        <f t="shared" si="69"/>
        <v>0</v>
      </c>
      <c r="I782" s="59">
        <v>-8.9788414520267451E-2</v>
      </c>
      <c r="J782" s="23">
        <f t="shared" si="70"/>
        <v>-7.0683650479732546E-2</v>
      </c>
      <c r="K782" s="9">
        <v>-1.7165993179862959E-2</v>
      </c>
      <c r="L782" s="63">
        <f t="shared" si="71"/>
        <v>-16.145322771286999</v>
      </c>
      <c r="M782" s="63">
        <f t="shared" si="72"/>
        <v>-0.14330607182013705</v>
      </c>
      <c r="N782" s="145"/>
      <c r="O782" s="131"/>
      <c r="P782" s="131"/>
      <c r="Q782" s="131"/>
      <c r="R782" s="131"/>
      <c r="S782" s="131"/>
      <c r="T782" s="131"/>
      <c r="U782" s="131"/>
      <c r="V782" s="131"/>
      <c r="W782" s="131"/>
    </row>
    <row r="783" spans="1:23" ht="18" customHeight="1" x14ac:dyDescent="0.35">
      <c r="A783" s="143" t="s">
        <v>269</v>
      </c>
      <c r="B783" s="143" t="s">
        <v>852</v>
      </c>
      <c r="C783" s="147">
        <v>13021</v>
      </c>
      <c r="D783" s="7">
        <v>-0.26401612499999999</v>
      </c>
      <c r="E783" s="10">
        <v>1</v>
      </c>
      <c r="F783" s="144">
        <v>0</v>
      </c>
      <c r="G783" s="47">
        <f t="shared" si="68"/>
        <v>13021</v>
      </c>
      <c r="H783" s="47">
        <f t="shared" si="69"/>
        <v>0</v>
      </c>
      <c r="I783" s="59">
        <v>-8.9788414520267451E-2</v>
      </c>
      <c r="J783" s="23">
        <f t="shared" si="70"/>
        <v>-0.17422771047973254</v>
      </c>
      <c r="K783" s="9">
        <v>-1.7165993179862959E-2</v>
      </c>
      <c r="L783" s="63">
        <f t="shared" si="71"/>
        <v>-28.167968923481499</v>
      </c>
      <c r="M783" s="63">
        <f t="shared" si="72"/>
        <v>-0.24685013182013704</v>
      </c>
      <c r="N783" s="145"/>
      <c r="O783" s="131"/>
      <c r="P783" s="131"/>
      <c r="Q783" s="131"/>
      <c r="R783" s="131"/>
      <c r="S783" s="131"/>
      <c r="T783" s="131"/>
      <c r="U783" s="131"/>
      <c r="V783" s="131"/>
      <c r="W783" s="131"/>
    </row>
    <row r="784" spans="1:23" ht="18" customHeight="1" x14ac:dyDescent="0.35">
      <c r="A784" s="143" t="s">
        <v>269</v>
      </c>
      <c r="B784" s="143" t="s">
        <v>149</v>
      </c>
      <c r="C784" s="147">
        <v>8946</v>
      </c>
      <c r="D784" s="7">
        <v>-0.19352702699999999</v>
      </c>
      <c r="E784" s="10">
        <v>1</v>
      </c>
      <c r="F784" s="144">
        <v>0</v>
      </c>
      <c r="G784" s="47">
        <f t="shared" si="68"/>
        <v>8946</v>
      </c>
      <c r="H784" s="47">
        <f t="shared" si="69"/>
        <v>0</v>
      </c>
      <c r="I784" s="59">
        <v>-8.9788414520267451E-2</v>
      </c>
      <c r="J784" s="23">
        <f t="shared" si="70"/>
        <v>-0.10373861247973254</v>
      </c>
      <c r="K784" s="9">
        <v>-1.7165993179862959E-2</v>
      </c>
      <c r="L784" s="63">
        <f t="shared" si="71"/>
        <v>-16.680807974479592</v>
      </c>
      <c r="M784" s="63">
        <f t="shared" si="72"/>
        <v>-0.17636103382013704</v>
      </c>
      <c r="N784" s="145"/>
      <c r="O784" s="131"/>
      <c r="P784" s="131"/>
      <c r="Q784" s="131"/>
      <c r="R784" s="131"/>
      <c r="S784" s="131"/>
      <c r="T784" s="131"/>
      <c r="U784" s="131"/>
      <c r="V784" s="131"/>
      <c r="W784" s="131"/>
    </row>
    <row r="785" spans="1:23" ht="18" customHeight="1" x14ac:dyDescent="0.35">
      <c r="A785" s="143" t="s">
        <v>269</v>
      </c>
      <c r="B785" s="143" t="s">
        <v>150</v>
      </c>
      <c r="C785" s="147">
        <v>17079</v>
      </c>
      <c r="D785" s="7">
        <v>-0.171499438</v>
      </c>
      <c r="E785" s="10">
        <v>1</v>
      </c>
      <c r="F785" s="144">
        <v>0</v>
      </c>
      <c r="G785" s="47">
        <f t="shared" si="68"/>
        <v>17079</v>
      </c>
      <c r="H785" s="47">
        <f t="shared" si="69"/>
        <v>0</v>
      </c>
      <c r="I785" s="59">
        <v>-8.9788414520267451E-2</v>
      </c>
      <c r="J785" s="23">
        <f t="shared" si="70"/>
        <v>-8.1711023479732553E-2</v>
      </c>
      <c r="K785" s="9">
        <v>-1.7165993179862959E-2</v>
      </c>
      <c r="L785" s="63">
        <f t="shared" si="71"/>
        <v>-20.169320598222164</v>
      </c>
      <c r="M785" s="63">
        <f t="shared" si="72"/>
        <v>-0.15433344482013706</v>
      </c>
      <c r="N785" s="145"/>
      <c r="O785" s="131"/>
      <c r="P785" s="131"/>
      <c r="Q785" s="131"/>
      <c r="R785" s="131"/>
      <c r="S785" s="131"/>
      <c r="T785" s="131"/>
      <c r="U785" s="131"/>
      <c r="V785" s="131"/>
      <c r="W785" s="131"/>
    </row>
    <row r="786" spans="1:23" ht="18" customHeight="1" x14ac:dyDescent="0.35">
      <c r="A786" s="143" t="s">
        <v>269</v>
      </c>
      <c r="B786" s="143" t="s">
        <v>151</v>
      </c>
      <c r="C786" s="147">
        <v>18292</v>
      </c>
      <c r="D786" s="7">
        <v>-0.233682262</v>
      </c>
      <c r="E786" s="10">
        <v>1</v>
      </c>
      <c r="F786" s="144">
        <v>0</v>
      </c>
      <c r="G786" s="47">
        <f t="shared" si="68"/>
        <v>18292</v>
      </c>
      <c r="H786" s="47">
        <f t="shared" si="69"/>
        <v>0</v>
      </c>
      <c r="I786" s="59">
        <v>-8.9788414520267451E-2</v>
      </c>
      <c r="J786" s="23">
        <f t="shared" si="70"/>
        <v>-0.14389384747973255</v>
      </c>
      <c r="K786" s="9">
        <v>-1.7165993179862959E-2</v>
      </c>
      <c r="L786" s="63">
        <f t="shared" si="71"/>
        <v>-29.283375112683256</v>
      </c>
      <c r="M786" s="63">
        <f t="shared" si="72"/>
        <v>-0.21651626882013705</v>
      </c>
      <c r="N786" s="145"/>
      <c r="O786" s="131"/>
      <c r="P786" s="131"/>
      <c r="Q786" s="131"/>
      <c r="R786" s="131"/>
      <c r="S786" s="131"/>
      <c r="T786" s="131"/>
      <c r="U786" s="131"/>
      <c r="V786" s="131"/>
      <c r="W786" s="131"/>
    </row>
    <row r="787" spans="1:23" ht="18" customHeight="1" x14ac:dyDescent="0.35">
      <c r="A787" s="143" t="s">
        <v>269</v>
      </c>
      <c r="B787" s="143" t="s">
        <v>377</v>
      </c>
      <c r="C787" s="147">
        <v>48515</v>
      </c>
      <c r="D787" s="7">
        <v>-0.16968245700000001</v>
      </c>
      <c r="E787" s="10">
        <v>1</v>
      </c>
      <c r="F787" s="144">
        <v>0</v>
      </c>
      <c r="G787" s="47">
        <f t="shared" si="68"/>
        <v>48515</v>
      </c>
      <c r="H787" s="47">
        <f t="shared" si="69"/>
        <v>0</v>
      </c>
      <c r="I787" s="59">
        <v>-8.9788414520267451E-2</v>
      </c>
      <c r="J787" s="23">
        <f t="shared" si="70"/>
        <v>-7.9894042479732558E-2</v>
      </c>
      <c r="K787" s="9">
        <v>-1.7165993179862959E-2</v>
      </c>
      <c r="L787" s="63">
        <f t="shared" si="71"/>
        <v>-33.593460647597816</v>
      </c>
      <c r="M787" s="63">
        <f t="shared" si="72"/>
        <v>-0.15251646382013706</v>
      </c>
      <c r="N787" s="145"/>
      <c r="O787" s="131"/>
      <c r="P787" s="131"/>
      <c r="Q787" s="131"/>
      <c r="R787" s="131"/>
      <c r="S787" s="131"/>
      <c r="T787" s="131"/>
      <c r="U787" s="131"/>
      <c r="V787" s="131"/>
      <c r="W787" s="131"/>
    </row>
    <row r="788" spans="1:23" ht="18" customHeight="1" x14ac:dyDescent="0.35">
      <c r="A788" s="143" t="s">
        <v>269</v>
      </c>
      <c r="B788" s="143" t="s">
        <v>158</v>
      </c>
      <c r="C788" s="147">
        <v>14134</v>
      </c>
      <c r="D788" s="7">
        <v>-0.21237869000000001</v>
      </c>
      <c r="E788" s="10">
        <v>1</v>
      </c>
      <c r="F788" s="144">
        <v>0</v>
      </c>
      <c r="G788" s="47">
        <f t="shared" si="68"/>
        <v>14134</v>
      </c>
      <c r="H788" s="47">
        <f t="shared" si="69"/>
        <v>0</v>
      </c>
      <c r="I788" s="59">
        <v>-8.9788414520267451E-2</v>
      </c>
      <c r="J788" s="23">
        <f t="shared" si="70"/>
        <v>-0.12259027547973256</v>
      </c>
      <c r="K788" s="9">
        <v>-1.7165993179862959E-2</v>
      </c>
      <c r="L788" s="63">
        <f t="shared" si="71"/>
        <v>-23.208154377180502</v>
      </c>
      <c r="M788" s="63">
        <f t="shared" si="72"/>
        <v>-0.19521269682013706</v>
      </c>
      <c r="N788" s="145"/>
      <c r="O788" s="131"/>
      <c r="P788" s="131"/>
      <c r="Q788" s="131"/>
      <c r="R788" s="131"/>
      <c r="S788" s="131"/>
      <c r="T788" s="131"/>
      <c r="U788" s="131"/>
      <c r="V788" s="131"/>
      <c r="W788" s="131"/>
    </row>
    <row r="789" spans="1:23" ht="18" customHeight="1" x14ac:dyDescent="0.35">
      <c r="A789" s="143" t="s">
        <v>269</v>
      </c>
      <c r="B789" s="143" t="s">
        <v>521</v>
      </c>
      <c r="C789" s="147">
        <v>86969</v>
      </c>
      <c r="D789" s="7">
        <v>1.8015309E-2</v>
      </c>
      <c r="E789" s="10">
        <v>1</v>
      </c>
      <c r="F789" s="144">
        <v>0</v>
      </c>
      <c r="G789" s="47">
        <f t="shared" si="68"/>
        <v>86969</v>
      </c>
      <c r="H789" s="47">
        <f t="shared" si="69"/>
        <v>0</v>
      </c>
      <c r="I789" s="59">
        <v>-8.9788414520267451E-2</v>
      </c>
      <c r="J789" s="23">
        <f t="shared" si="70"/>
        <v>0.10780372352026746</v>
      </c>
      <c r="K789" s="9">
        <v>-1.7165993179862959E-2</v>
      </c>
      <c r="L789" s="63">
        <f t="shared" si="71"/>
        <v>10.3751443634509</v>
      </c>
      <c r="M789" s="63">
        <f t="shared" si="72"/>
        <v>3.5181302179862955E-2</v>
      </c>
      <c r="N789" s="145"/>
      <c r="O789" s="131"/>
      <c r="P789" s="131"/>
      <c r="Q789" s="131"/>
      <c r="R789" s="131"/>
      <c r="S789" s="131"/>
      <c r="T789" s="131"/>
      <c r="U789" s="131"/>
      <c r="V789" s="131"/>
      <c r="W789" s="131"/>
    </row>
    <row r="790" spans="1:23" ht="18" customHeight="1" x14ac:dyDescent="0.35">
      <c r="A790" s="143" t="s">
        <v>269</v>
      </c>
      <c r="B790" s="143" t="s">
        <v>853</v>
      </c>
      <c r="C790" s="147">
        <v>7754</v>
      </c>
      <c r="D790" s="7">
        <v>-0.202519645</v>
      </c>
      <c r="E790" s="10">
        <v>1</v>
      </c>
      <c r="F790" s="144">
        <v>0</v>
      </c>
      <c r="G790" s="47">
        <f t="shared" si="68"/>
        <v>7754</v>
      </c>
      <c r="H790" s="47">
        <f t="shared" si="69"/>
        <v>0</v>
      </c>
      <c r="I790" s="59">
        <v>-8.9788414520267451E-2</v>
      </c>
      <c r="J790" s="23">
        <f t="shared" si="70"/>
        <v>-0.11273123047973255</v>
      </c>
      <c r="K790" s="9">
        <v>-1.7165993179862959E-2</v>
      </c>
      <c r="L790" s="63">
        <f t="shared" si="71"/>
        <v>-16.321649419978726</v>
      </c>
      <c r="M790" s="63">
        <f t="shared" si="72"/>
        <v>-0.18535365182013705</v>
      </c>
      <c r="N790" s="145"/>
      <c r="O790" s="131"/>
      <c r="P790" s="131"/>
      <c r="Q790" s="131"/>
      <c r="R790" s="131"/>
      <c r="S790" s="131"/>
      <c r="T790" s="131"/>
      <c r="U790" s="131"/>
      <c r="V790" s="131"/>
      <c r="W790" s="131"/>
    </row>
    <row r="791" spans="1:23" ht="18" customHeight="1" x14ac:dyDescent="0.35">
      <c r="A791" s="143" t="s">
        <v>269</v>
      </c>
      <c r="B791" s="143" t="s">
        <v>162</v>
      </c>
      <c r="C791" s="147">
        <v>7741</v>
      </c>
      <c r="D791" s="7">
        <v>-0.195890234</v>
      </c>
      <c r="E791" s="10">
        <v>1</v>
      </c>
      <c r="F791" s="144">
        <v>0</v>
      </c>
      <c r="G791" s="47">
        <f t="shared" si="68"/>
        <v>7741</v>
      </c>
      <c r="H791" s="47">
        <f t="shared" si="69"/>
        <v>0</v>
      </c>
      <c r="I791" s="59">
        <v>-8.9788414520267451E-2</v>
      </c>
      <c r="J791" s="23">
        <f t="shared" si="70"/>
        <v>-0.10610181947973255</v>
      </c>
      <c r="K791" s="9">
        <v>-1.7165993179862959E-2</v>
      </c>
      <c r="L791" s="63">
        <f t="shared" si="71"/>
        <v>-15.724686461147025</v>
      </c>
      <c r="M791" s="63">
        <f t="shared" si="72"/>
        <v>-0.17872424082013705</v>
      </c>
      <c r="N791" s="145"/>
      <c r="O791" s="131"/>
      <c r="P791" s="131"/>
      <c r="Q791" s="131"/>
      <c r="R791" s="131"/>
      <c r="S791" s="131"/>
      <c r="T791" s="131"/>
      <c r="U791" s="131"/>
      <c r="V791" s="131"/>
      <c r="W791" s="131"/>
    </row>
    <row r="792" spans="1:23" ht="18" customHeight="1" x14ac:dyDescent="0.35">
      <c r="A792" s="143" t="s">
        <v>269</v>
      </c>
      <c r="B792" s="143" t="s">
        <v>466</v>
      </c>
      <c r="C792" s="147">
        <v>18585</v>
      </c>
      <c r="D792" s="7">
        <v>-0.209198046</v>
      </c>
      <c r="E792" s="10">
        <v>1</v>
      </c>
      <c r="F792" s="144">
        <v>0</v>
      </c>
      <c r="G792" s="47">
        <f t="shared" si="68"/>
        <v>18585</v>
      </c>
      <c r="H792" s="47">
        <f t="shared" si="69"/>
        <v>0</v>
      </c>
      <c r="I792" s="59">
        <v>-8.9788414520267451E-2</v>
      </c>
      <c r="J792" s="23">
        <f t="shared" si="70"/>
        <v>-0.11940963147973255</v>
      </c>
      <c r="K792" s="9">
        <v>-1.7165993179862959E-2</v>
      </c>
      <c r="L792" s="63">
        <f t="shared" si="71"/>
        <v>-26.179117795147739</v>
      </c>
      <c r="M792" s="63">
        <f t="shared" si="72"/>
        <v>-0.19203205282013705</v>
      </c>
      <c r="N792" s="145"/>
      <c r="O792" s="131"/>
      <c r="P792" s="131"/>
      <c r="Q792" s="131"/>
      <c r="R792" s="131"/>
      <c r="S792" s="131"/>
      <c r="T792" s="131"/>
      <c r="U792" s="131"/>
      <c r="V792" s="131"/>
      <c r="W792" s="131"/>
    </row>
    <row r="793" spans="1:23" ht="18" customHeight="1" x14ac:dyDescent="0.35">
      <c r="A793" s="143" t="s">
        <v>269</v>
      </c>
      <c r="B793" s="143" t="s">
        <v>854</v>
      </c>
      <c r="C793" s="147">
        <v>39668</v>
      </c>
      <c r="D793" s="7">
        <v>-0.16104796900000001</v>
      </c>
      <c r="E793" s="10">
        <v>1</v>
      </c>
      <c r="F793" s="144">
        <v>0</v>
      </c>
      <c r="G793" s="47">
        <f t="shared" si="68"/>
        <v>39668</v>
      </c>
      <c r="H793" s="47">
        <f t="shared" si="69"/>
        <v>0</v>
      </c>
      <c r="I793" s="59">
        <v>-8.9788414520267451E-2</v>
      </c>
      <c r="J793" s="23">
        <f t="shared" si="70"/>
        <v>-7.1259554479732562E-2</v>
      </c>
      <c r="K793" s="9">
        <v>-1.7165993179862959E-2</v>
      </c>
      <c r="L793" s="63">
        <f t="shared" si="71"/>
        <v>-28.656724289624925</v>
      </c>
      <c r="M793" s="63">
        <f t="shared" si="72"/>
        <v>-0.14388197582013706</v>
      </c>
      <c r="N793" s="145"/>
      <c r="O793" s="131"/>
      <c r="P793" s="131"/>
      <c r="Q793" s="131"/>
      <c r="R793" s="131"/>
      <c r="S793" s="131"/>
      <c r="T793" s="131"/>
      <c r="U793" s="131"/>
      <c r="V793" s="131"/>
      <c r="W793" s="131"/>
    </row>
    <row r="794" spans="1:23" ht="18" customHeight="1" x14ac:dyDescent="0.35">
      <c r="A794" s="143" t="s">
        <v>269</v>
      </c>
      <c r="B794" s="143" t="s">
        <v>274</v>
      </c>
      <c r="C794" s="147">
        <v>20886</v>
      </c>
      <c r="D794" s="7">
        <v>-0.14271611200000001</v>
      </c>
      <c r="E794" s="10">
        <v>1</v>
      </c>
      <c r="F794" s="144">
        <v>1</v>
      </c>
      <c r="G794" s="47">
        <f t="shared" si="68"/>
        <v>20886</v>
      </c>
      <c r="H794" s="47">
        <f t="shared" si="69"/>
        <v>20886</v>
      </c>
      <c r="I794" s="59">
        <v>-6.4291675190258815E-2</v>
      </c>
      <c r="J794" s="23">
        <f t="shared" si="70"/>
        <v>-7.8424436809741191E-2</v>
      </c>
      <c r="K794" s="9">
        <v>2.4825882526396358E-3</v>
      </c>
      <c r="L794" s="63">
        <f t="shared" si="71"/>
        <v>-20.984100889123113</v>
      </c>
      <c r="M794" s="63">
        <f t="shared" si="72"/>
        <v>-0.14519870025263965</v>
      </c>
      <c r="N794" s="145"/>
      <c r="O794" s="131"/>
      <c r="P794" s="131"/>
      <c r="Q794" s="131"/>
      <c r="R794" s="131"/>
      <c r="S794" s="131"/>
      <c r="T794" s="131"/>
      <c r="U794" s="131"/>
      <c r="V794" s="131"/>
      <c r="W794" s="131"/>
    </row>
    <row r="795" spans="1:23" ht="18" customHeight="1" x14ac:dyDescent="0.35">
      <c r="A795" s="143" t="s">
        <v>269</v>
      </c>
      <c r="B795" s="143" t="s">
        <v>855</v>
      </c>
      <c r="C795" s="147">
        <v>100133</v>
      </c>
      <c r="D795" s="7">
        <v>-0.120094583</v>
      </c>
      <c r="E795" s="10">
        <v>1</v>
      </c>
      <c r="F795" s="144">
        <v>0</v>
      </c>
      <c r="G795" s="47">
        <f t="shared" si="68"/>
        <v>100133</v>
      </c>
      <c r="H795" s="47">
        <f t="shared" si="69"/>
        <v>0</v>
      </c>
      <c r="I795" s="59">
        <v>-8.9788414520267451E-2</v>
      </c>
      <c r="J795" s="23">
        <f t="shared" si="70"/>
        <v>-3.0306168479732554E-2</v>
      </c>
      <c r="K795" s="9">
        <v>-1.7165993179862959E-2</v>
      </c>
      <c r="L795" s="63">
        <f t="shared" si="71"/>
        <v>-32.57051582978562</v>
      </c>
      <c r="M795" s="63">
        <f t="shared" si="72"/>
        <v>-0.10292858982013704</v>
      </c>
      <c r="N795" s="145"/>
      <c r="O795" s="131"/>
      <c r="P795" s="131"/>
      <c r="Q795" s="131"/>
      <c r="R795" s="131"/>
      <c r="S795" s="131"/>
      <c r="T795" s="131"/>
      <c r="U795" s="131"/>
      <c r="V795" s="131"/>
      <c r="W795" s="131"/>
    </row>
    <row r="796" spans="1:23" ht="18" customHeight="1" x14ac:dyDescent="0.35">
      <c r="A796" s="143" t="s">
        <v>269</v>
      </c>
      <c r="B796" s="143" t="s">
        <v>856</v>
      </c>
      <c r="C796" s="147">
        <v>9728</v>
      </c>
      <c r="D796" s="7">
        <v>-0.20226781799999999</v>
      </c>
      <c r="E796" s="10">
        <v>1</v>
      </c>
      <c r="F796" s="144">
        <v>0</v>
      </c>
      <c r="G796" s="47">
        <f t="shared" si="68"/>
        <v>9728</v>
      </c>
      <c r="H796" s="47">
        <f t="shared" si="69"/>
        <v>0</v>
      </c>
      <c r="I796" s="59">
        <v>-8.9788414520267451E-2</v>
      </c>
      <c r="J796" s="23">
        <f t="shared" si="70"/>
        <v>-0.11247940347973254</v>
      </c>
      <c r="K796" s="9">
        <v>-1.7165993179862959E-2</v>
      </c>
      <c r="L796" s="63">
        <f t="shared" si="71"/>
        <v>-18.256708494341812</v>
      </c>
      <c r="M796" s="63">
        <f t="shared" si="72"/>
        <v>-0.18510182482013704</v>
      </c>
      <c r="N796" s="145"/>
      <c r="O796" s="131"/>
      <c r="P796" s="131"/>
      <c r="Q796" s="131"/>
      <c r="R796" s="131"/>
      <c r="S796" s="131"/>
      <c r="T796" s="131"/>
      <c r="U796" s="131"/>
      <c r="V796" s="131"/>
      <c r="W796" s="131"/>
    </row>
    <row r="797" spans="1:23" ht="18" customHeight="1" x14ac:dyDescent="0.35">
      <c r="A797" s="143" t="s">
        <v>269</v>
      </c>
      <c r="B797" s="143" t="s">
        <v>174</v>
      </c>
      <c r="C797" s="147">
        <v>20093</v>
      </c>
      <c r="D797" s="7">
        <v>-0.19993001899999999</v>
      </c>
      <c r="E797" s="10">
        <v>1</v>
      </c>
      <c r="F797" s="144">
        <v>0</v>
      </c>
      <c r="G797" s="47">
        <f t="shared" si="68"/>
        <v>20093</v>
      </c>
      <c r="H797" s="47">
        <f t="shared" si="69"/>
        <v>0</v>
      </c>
      <c r="I797" s="59">
        <v>-8.9788414520267451E-2</v>
      </c>
      <c r="J797" s="23">
        <f t="shared" si="70"/>
        <v>-0.11014160447973254</v>
      </c>
      <c r="K797" s="9">
        <v>-1.7165993179862959E-2</v>
      </c>
      <c r="L797" s="63">
        <f t="shared" si="71"/>
        <v>-25.906760368080274</v>
      </c>
      <c r="M797" s="63">
        <f t="shared" si="72"/>
        <v>-0.18276402582013704</v>
      </c>
      <c r="N797" s="145"/>
      <c r="O797" s="131"/>
      <c r="P797" s="131"/>
      <c r="Q797" s="131"/>
      <c r="R797" s="131"/>
      <c r="S797" s="131"/>
      <c r="T797" s="131"/>
      <c r="U797" s="131"/>
      <c r="V797" s="131"/>
      <c r="W797" s="131"/>
    </row>
    <row r="798" spans="1:23" ht="18" customHeight="1" x14ac:dyDescent="0.35">
      <c r="A798" s="143" t="s">
        <v>269</v>
      </c>
      <c r="B798" s="143" t="s">
        <v>175</v>
      </c>
      <c r="C798" s="147">
        <v>15777</v>
      </c>
      <c r="D798" s="7">
        <v>-0.21115722000000001</v>
      </c>
      <c r="E798" s="10">
        <v>1</v>
      </c>
      <c r="F798" s="144">
        <v>0</v>
      </c>
      <c r="G798" s="47">
        <f t="shared" si="68"/>
        <v>15777</v>
      </c>
      <c r="H798" s="47">
        <f t="shared" si="69"/>
        <v>0</v>
      </c>
      <c r="I798" s="59">
        <v>-8.9788414520267451E-2</v>
      </c>
      <c r="J798" s="23">
        <f t="shared" si="70"/>
        <v>-0.12136880547973256</v>
      </c>
      <c r="K798" s="9">
        <v>-1.7165993179862959E-2</v>
      </c>
      <c r="L798" s="63">
        <f t="shared" si="71"/>
        <v>-24.36656455892706</v>
      </c>
      <c r="M798" s="63">
        <f t="shared" si="72"/>
        <v>-0.19399122682013706</v>
      </c>
      <c r="N798" s="145"/>
      <c r="O798" s="131"/>
      <c r="P798" s="131"/>
      <c r="Q798" s="131"/>
      <c r="R798" s="131"/>
      <c r="S798" s="131"/>
      <c r="T798" s="131"/>
      <c r="U798" s="131"/>
      <c r="V798" s="131"/>
      <c r="W798" s="131"/>
    </row>
    <row r="799" spans="1:23" ht="18" customHeight="1" x14ac:dyDescent="0.35">
      <c r="A799" s="143" t="s">
        <v>269</v>
      </c>
      <c r="B799" s="143" t="s">
        <v>177</v>
      </c>
      <c r="C799" s="147">
        <v>10124</v>
      </c>
      <c r="D799" s="7">
        <v>-0.185181439</v>
      </c>
      <c r="E799" s="10">
        <v>1</v>
      </c>
      <c r="F799" s="144">
        <v>0</v>
      </c>
      <c r="G799" s="47">
        <f t="shared" si="68"/>
        <v>10124</v>
      </c>
      <c r="H799" s="47">
        <f t="shared" si="69"/>
        <v>0</v>
      </c>
      <c r="I799" s="59">
        <v>-8.9788414520267451E-2</v>
      </c>
      <c r="J799" s="23">
        <f t="shared" si="70"/>
        <v>-9.5393024479732552E-2</v>
      </c>
      <c r="K799" s="9">
        <v>-1.7165993179862959E-2</v>
      </c>
      <c r="L799" s="63">
        <f t="shared" si="71"/>
        <v>-16.905393219491447</v>
      </c>
      <c r="M799" s="63">
        <f t="shared" si="72"/>
        <v>-0.16801544582013705</v>
      </c>
      <c r="N799" s="145"/>
      <c r="O799" s="131"/>
      <c r="P799" s="131"/>
      <c r="Q799" s="131"/>
      <c r="R799" s="131"/>
      <c r="S799" s="131"/>
      <c r="T799" s="131"/>
      <c r="U799" s="131"/>
      <c r="V799" s="131"/>
      <c r="W799" s="131"/>
    </row>
    <row r="800" spans="1:23" ht="18" customHeight="1" x14ac:dyDescent="0.35">
      <c r="A800" s="143" t="s">
        <v>269</v>
      </c>
      <c r="B800" s="143" t="s">
        <v>66</v>
      </c>
      <c r="C800" s="147">
        <v>7628</v>
      </c>
      <c r="D800" s="7">
        <v>-0.19674101599999999</v>
      </c>
      <c r="E800" s="10">
        <v>1</v>
      </c>
      <c r="F800" s="144">
        <v>0</v>
      </c>
      <c r="G800" s="47">
        <f t="shared" si="68"/>
        <v>7628</v>
      </c>
      <c r="H800" s="47">
        <f t="shared" si="69"/>
        <v>0</v>
      </c>
      <c r="I800" s="59">
        <v>-8.9788414520267451E-2</v>
      </c>
      <c r="J800" s="23">
        <f t="shared" si="70"/>
        <v>-0.10695260147973254</v>
      </c>
      <c r="K800" s="9">
        <v>-1.7165993179862959E-2</v>
      </c>
      <c r="L800" s="63">
        <f t="shared" si="71"/>
        <v>-15.683799167467832</v>
      </c>
      <c r="M800" s="63">
        <f t="shared" si="72"/>
        <v>-0.17957502282013704</v>
      </c>
      <c r="N800" s="145"/>
      <c r="O800" s="131"/>
      <c r="P800" s="131"/>
      <c r="Q800" s="131"/>
      <c r="R800" s="131"/>
      <c r="S800" s="131"/>
      <c r="T800" s="131"/>
      <c r="U800" s="131"/>
      <c r="V800" s="131"/>
      <c r="W800" s="131"/>
    </row>
    <row r="801" spans="1:23" ht="18" customHeight="1" x14ac:dyDescent="0.35">
      <c r="A801" s="143" t="s">
        <v>269</v>
      </c>
      <c r="B801" s="143" t="s">
        <v>184</v>
      </c>
      <c r="C801" s="147">
        <v>9712</v>
      </c>
      <c r="D801" s="7">
        <v>-0.14796352099999999</v>
      </c>
      <c r="E801" s="10">
        <v>1</v>
      </c>
      <c r="F801" s="144">
        <v>0</v>
      </c>
      <c r="G801" s="47">
        <f t="shared" si="68"/>
        <v>9712</v>
      </c>
      <c r="H801" s="47">
        <f t="shared" si="69"/>
        <v>0</v>
      </c>
      <c r="I801" s="59">
        <v>-8.9788414520267451E-2</v>
      </c>
      <c r="J801" s="23">
        <f t="shared" si="70"/>
        <v>-5.8175106479732536E-2</v>
      </c>
      <c r="K801" s="9">
        <v>-1.7165993179862959E-2</v>
      </c>
      <c r="L801" s="63">
        <f t="shared" si="71"/>
        <v>-12.89002834647169</v>
      </c>
      <c r="M801" s="63">
        <f t="shared" si="72"/>
        <v>-0.13079752782013704</v>
      </c>
      <c r="N801" s="145"/>
      <c r="O801" s="131"/>
      <c r="P801" s="131"/>
      <c r="Q801" s="131"/>
      <c r="R801" s="131"/>
      <c r="S801" s="131"/>
      <c r="T801" s="131"/>
      <c r="U801" s="131"/>
      <c r="V801" s="131"/>
      <c r="W801" s="131"/>
    </row>
    <row r="802" spans="1:23" ht="18" customHeight="1" x14ac:dyDescent="0.35">
      <c r="A802" s="143" t="s">
        <v>269</v>
      </c>
      <c r="B802" s="143" t="s">
        <v>397</v>
      </c>
      <c r="C802" s="147">
        <v>13870</v>
      </c>
      <c r="D802" s="7">
        <v>-0.105073799</v>
      </c>
      <c r="E802" s="10">
        <v>1</v>
      </c>
      <c r="F802" s="144">
        <v>0</v>
      </c>
      <c r="G802" s="47">
        <f t="shared" si="68"/>
        <v>13870</v>
      </c>
      <c r="H802" s="47">
        <f t="shared" si="69"/>
        <v>0</v>
      </c>
      <c r="I802" s="59">
        <v>-8.9788414520267451E-2</v>
      </c>
      <c r="J802" s="23">
        <f t="shared" si="70"/>
        <v>-1.5285384479732544E-2</v>
      </c>
      <c r="K802" s="9">
        <v>-1.7165993179862959E-2</v>
      </c>
      <c r="L802" s="63">
        <f t="shared" si="71"/>
        <v>-10.352987048935125</v>
      </c>
      <c r="M802" s="63">
        <f t="shared" si="72"/>
        <v>-8.7907805820137033E-2</v>
      </c>
      <c r="N802" s="145"/>
      <c r="O802" s="131"/>
      <c r="P802" s="131"/>
      <c r="Q802" s="131"/>
      <c r="R802" s="131"/>
      <c r="S802" s="131"/>
      <c r="T802" s="131"/>
      <c r="U802" s="131"/>
      <c r="V802" s="131"/>
      <c r="W802" s="131"/>
    </row>
    <row r="803" spans="1:23" ht="18" customHeight="1" x14ac:dyDescent="0.35">
      <c r="A803" s="143" t="s">
        <v>269</v>
      </c>
      <c r="B803" s="143" t="s">
        <v>857</v>
      </c>
      <c r="C803" s="147">
        <v>11956</v>
      </c>
      <c r="D803" s="7">
        <v>-0.14336243800000001</v>
      </c>
      <c r="E803" s="10">
        <v>1</v>
      </c>
      <c r="F803" s="144">
        <v>0</v>
      </c>
      <c r="G803" s="47">
        <f t="shared" si="68"/>
        <v>11956</v>
      </c>
      <c r="H803" s="47">
        <f t="shared" si="69"/>
        <v>0</v>
      </c>
      <c r="I803" s="59">
        <v>-8.9788414520267451E-2</v>
      </c>
      <c r="J803" s="23">
        <f t="shared" si="70"/>
        <v>-5.3574023479732558E-2</v>
      </c>
      <c r="K803" s="9">
        <v>-1.7165993179862959E-2</v>
      </c>
      <c r="L803" s="63">
        <f t="shared" si="71"/>
        <v>-13.798760391598664</v>
      </c>
      <c r="M803" s="63">
        <f t="shared" si="72"/>
        <v>-0.12619644482013706</v>
      </c>
      <c r="N803" s="145"/>
      <c r="O803" s="131"/>
      <c r="P803" s="131"/>
      <c r="Q803" s="131"/>
      <c r="R803" s="131"/>
      <c r="S803" s="131"/>
      <c r="T803" s="131"/>
      <c r="U803" s="131"/>
      <c r="V803" s="131"/>
      <c r="W803" s="131"/>
    </row>
    <row r="804" spans="1:23" ht="18" customHeight="1" x14ac:dyDescent="0.35">
      <c r="A804" s="143" t="s">
        <v>269</v>
      </c>
      <c r="B804" s="143" t="s">
        <v>356</v>
      </c>
      <c r="C804" s="147">
        <v>15730</v>
      </c>
      <c r="D804" s="7">
        <v>-0.14208567899999999</v>
      </c>
      <c r="E804" s="10">
        <v>1</v>
      </c>
      <c r="F804" s="144">
        <v>0</v>
      </c>
      <c r="G804" s="47">
        <f t="shared" si="68"/>
        <v>15730</v>
      </c>
      <c r="H804" s="47">
        <f t="shared" si="69"/>
        <v>0</v>
      </c>
      <c r="I804" s="59">
        <v>-8.9788414520267451E-2</v>
      </c>
      <c r="J804" s="23">
        <f t="shared" si="70"/>
        <v>-5.2297264479732541E-2</v>
      </c>
      <c r="K804" s="9">
        <v>-1.7165993179862959E-2</v>
      </c>
      <c r="L804" s="63">
        <f t="shared" si="71"/>
        <v>-15.667339147154806</v>
      </c>
      <c r="M804" s="63">
        <f t="shared" si="72"/>
        <v>-0.12491968582013703</v>
      </c>
      <c r="N804" s="145"/>
      <c r="O804" s="131"/>
      <c r="P804" s="131"/>
      <c r="Q804" s="131"/>
      <c r="R804" s="131"/>
      <c r="S804" s="131"/>
      <c r="T804" s="131"/>
      <c r="U804" s="131"/>
      <c r="V804" s="131"/>
      <c r="W804" s="131"/>
    </row>
    <row r="805" spans="1:23" ht="18" customHeight="1" x14ac:dyDescent="0.35">
      <c r="A805" s="143" t="s">
        <v>269</v>
      </c>
      <c r="B805" s="143" t="s">
        <v>188</v>
      </c>
      <c r="C805" s="147">
        <v>11894</v>
      </c>
      <c r="D805" s="7">
        <v>-0.20474769400000001</v>
      </c>
      <c r="E805" s="10">
        <v>1</v>
      </c>
      <c r="F805" s="144">
        <v>0</v>
      </c>
      <c r="G805" s="47">
        <f t="shared" si="68"/>
        <v>11894</v>
      </c>
      <c r="H805" s="47">
        <f t="shared" si="69"/>
        <v>0</v>
      </c>
      <c r="I805" s="59">
        <v>-8.9788414520267451E-2</v>
      </c>
      <c r="J805" s="23">
        <f t="shared" si="70"/>
        <v>-0.11495927947973256</v>
      </c>
      <c r="K805" s="9">
        <v>-1.7165993179862959E-2</v>
      </c>
      <c r="L805" s="63">
        <f t="shared" si="71"/>
        <v>-20.457588395892412</v>
      </c>
      <c r="M805" s="63">
        <f t="shared" si="72"/>
        <v>-0.18758170082013706</v>
      </c>
      <c r="N805" s="145"/>
      <c r="O805" s="131"/>
      <c r="P805" s="131"/>
      <c r="Q805" s="131"/>
      <c r="R805" s="131"/>
      <c r="S805" s="131"/>
      <c r="T805" s="131"/>
      <c r="U805" s="131"/>
      <c r="V805" s="131"/>
      <c r="W805" s="131"/>
    </row>
    <row r="806" spans="1:23" ht="18" customHeight="1" x14ac:dyDescent="0.35">
      <c r="A806" s="143" t="s">
        <v>269</v>
      </c>
      <c r="B806" s="143" t="s">
        <v>275</v>
      </c>
      <c r="C806" s="147">
        <v>17534</v>
      </c>
      <c r="D806" s="7">
        <v>-0.167293052</v>
      </c>
      <c r="E806" s="10">
        <v>1</v>
      </c>
      <c r="F806" s="144">
        <v>1</v>
      </c>
      <c r="G806" s="47">
        <f t="shared" si="68"/>
        <v>17534</v>
      </c>
      <c r="H806" s="47">
        <f t="shared" si="69"/>
        <v>17534</v>
      </c>
      <c r="I806" s="59">
        <v>-6.4291675190258815E-2</v>
      </c>
      <c r="J806" s="23">
        <f t="shared" si="70"/>
        <v>-0.10300137680974118</v>
      </c>
      <c r="K806" s="9">
        <v>2.4825882526396358E-3</v>
      </c>
      <c r="L806" s="63">
        <f t="shared" si="71"/>
        <v>-22.481013067001197</v>
      </c>
      <c r="M806" s="63">
        <f t="shared" si="72"/>
        <v>-0.16977564025263964</v>
      </c>
      <c r="N806" s="145"/>
      <c r="O806" s="131"/>
      <c r="P806" s="131"/>
      <c r="Q806" s="131"/>
      <c r="R806" s="131"/>
      <c r="S806" s="131"/>
      <c r="T806" s="131"/>
      <c r="U806" s="131"/>
      <c r="V806" s="131"/>
      <c r="W806" s="131"/>
    </row>
    <row r="807" spans="1:23" ht="18" customHeight="1" x14ac:dyDescent="0.35">
      <c r="A807" s="143" t="s">
        <v>269</v>
      </c>
      <c r="B807" s="143" t="s">
        <v>398</v>
      </c>
      <c r="C807" s="147">
        <v>15473</v>
      </c>
      <c r="D807" s="7">
        <v>-0.17162891299999999</v>
      </c>
      <c r="E807" s="10">
        <v>1</v>
      </c>
      <c r="F807" s="144">
        <v>0</v>
      </c>
      <c r="G807" s="47">
        <f t="shared" si="68"/>
        <v>15473</v>
      </c>
      <c r="H807" s="47">
        <f t="shared" si="69"/>
        <v>0</v>
      </c>
      <c r="I807" s="59">
        <v>-8.9788414520267451E-2</v>
      </c>
      <c r="J807" s="23">
        <f t="shared" si="70"/>
        <v>-8.1840498479732543E-2</v>
      </c>
      <c r="K807" s="9">
        <v>-1.7165993179862959E-2</v>
      </c>
      <c r="L807" s="63">
        <f t="shared" si="71"/>
        <v>-19.213722007017005</v>
      </c>
      <c r="M807" s="63">
        <f t="shared" si="72"/>
        <v>-0.15446291982013705</v>
      </c>
      <c r="N807" s="145"/>
      <c r="O807" s="131"/>
      <c r="P807" s="131"/>
      <c r="Q807" s="131"/>
      <c r="R807" s="131"/>
      <c r="S807" s="131"/>
      <c r="T807" s="131"/>
      <c r="U807" s="131"/>
      <c r="V807" s="131"/>
      <c r="W807" s="131"/>
    </row>
    <row r="808" spans="1:23" ht="18" customHeight="1" x14ac:dyDescent="0.35">
      <c r="A808" s="143" t="s">
        <v>269</v>
      </c>
      <c r="B808" s="143" t="s">
        <v>193</v>
      </c>
      <c r="C808" s="147">
        <v>18953</v>
      </c>
      <c r="D808" s="7">
        <v>-0.13941358100000001</v>
      </c>
      <c r="E808" s="10">
        <v>1</v>
      </c>
      <c r="F808" s="144">
        <v>0</v>
      </c>
      <c r="G808" s="47">
        <f t="shared" si="68"/>
        <v>18953</v>
      </c>
      <c r="H808" s="47">
        <f t="shared" si="69"/>
        <v>0</v>
      </c>
      <c r="I808" s="59">
        <v>-8.9788414520267451E-2</v>
      </c>
      <c r="J808" s="23">
        <f t="shared" si="70"/>
        <v>-4.9625166479732558E-2</v>
      </c>
      <c r="K808" s="9">
        <v>-1.7165993179862959E-2</v>
      </c>
      <c r="L808" s="63">
        <f t="shared" si="71"/>
        <v>-16.829812583947323</v>
      </c>
      <c r="M808" s="63">
        <f t="shared" si="72"/>
        <v>-0.12224758782013705</v>
      </c>
      <c r="N808" s="145"/>
      <c r="O808" s="131"/>
      <c r="P808" s="131"/>
      <c r="Q808" s="131"/>
      <c r="R808" s="131"/>
      <c r="S808" s="131"/>
      <c r="T808" s="131"/>
      <c r="U808" s="131"/>
      <c r="V808" s="131"/>
      <c r="W808" s="131"/>
    </row>
    <row r="809" spans="1:23" ht="18" customHeight="1" x14ac:dyDescent="0.35">
      <c r="A809" s="143" t="s">
        <v>269</v>
      </c>
      <c r="B809" s="143" t="s">
        <v>676</v>
      </c>
      <c r="C809" s="147">
        <v>9562</v>
      </c>
      <c r="D809" s="7">
        <v>-0.26900337299999999</v>
      </c>
      <c r="E809" s="10">
        <v>1</v>
      </c>
      <c r="F809" s="144">
        <v>0</v>
      </c>
      <c r="G809" s="47">
        <f t="shared" si="68"/>
        <v>9562</v>
      </c>
      <c r="H809" s="47">
        <f t="shared" si="69"/>
        <v>0</v>
      </c>
      <c r="I809" s="59">
        <v>-8.9788414520267451E-2</v>
      </c>
      <c r="J809" s="23">
        <f t="shared" si="70"/>
        <v>-0.17921495847973254</v>
      </c>
      <c r="K809" s="9">
        <v>-1.7165993179862959E-2</v>
      </c>
      <c r="L809" s="63">
        <f t="shared" si="71"/>
        <v>-24.626038940390178</v>
      </c>
      <c r="M809" s="63">
        <f t="shared" si="72"/>
        <v>-0.25183737982013704</v>
      </c>
      <c r="N809" s="145"/>
      <c r="O809" s="131"/>
      <c r="P809" s="131"/>
      <c r="Q809" s="131"/>
      <c r="R809" s="131"/>
      <c r="S809" s="131"/>
      <c r="T809" s="131"/>
      <c r="U809" s="131"/>
      <c r="V809" s="131"/>
      <c r="W809" s="131"/>
    </row>
    <row r="810" spans="1:23" ht="18" customHeight="1" x14ac:dyDescent="0.35">
      <c r="A810" s="143" t="s">
        <v>269</v>
      </c>
      <c r="B810" s="143" t="s">
        <v>456</v>
      </c>
      <c r="C810" s="147">
        <v>10316</v>
      </c>
      <c r="D810" s="7">
        <v>-0.15320732500000001</v>
      </c>
      <c r="E810" s="10">
        <v>1</v>
      </c>
      <c r="F810" s="144">
        <v>0</v>
      </c>
      <c r="G810" s="47">
        <f t="shared" si="68"/>
        <v>10316</v>
      </c>
      <c r="H810" s="47">
        <f t="shared" si="69"/>
        <v>0</v>
      </c>
      <c r="I810" s="59">
        <v>-8.9788414520267451E-2</v>
      </c>
      <c r="J810" s="23">
        <f t="shared" si="70"/>
        <v>-6.3418910479732554E-2</v>
      </c>
      <c r="K810" s="9">
        <v>-1.7165993179862959E-2</v>
      </c>
      <c r="L810" s="63">
        <f t="shared" si="71"/>
        <v>-13.817406729426462</v>
      </c>
      <c r="M810" s="63">
        <f t="shared" si="72"/>
        <v>-0.13604133182013706</v>
      </c>
      <c r="N810" s="145"/>
      <c r="O810" s="131"/>
      <c r="P810" s="131"/>
      <c r="Q810" s="131"/>
      <c r="R810" s="131"/>
      <c r="S810" s="131"/>
      <c r="T810" s="131"/>
      <c r="U810" s="131"/>
      <c r="V810" s="131"/>
      <c r="W810" s="131"/>
    </row>
    <row r="811" spans="1:23" ht="18" customHeight="1" x14ac:dyDescent="0.35">
      <c r="A811" s="143" t="s">
        <v>269</v>
      </c>
      <c r="B811" s="143" t="s">
        <v>858</v>
      </c>
      <c r="C811" s="147">
        <v>7287</v>
      </c>
      <c r="D811" s="7">
        <v>-0.175112459</v>
      </c>
      <c r="E811" s="10">
        <v>1</v>
      </c>
      <c r="F811" s="144">
        <v>0</v>
      </c>
      <c r="G811" s="47">
        <f t="shared" si="68"/>
        <v>7287</v>
      </c>
      <c r="H811" s="47">
        <f t="shared" si="69"/>
        <v>0</v>
      </c>
      <c r="I811" s="59">
        <v>-8.9788414520267451E-2</v>
      </c>
      <c r="J811" s="23">
        <f t="shared" si="70"/>
        <v>-8.5324044479732547E-2</v>
      </c>
      <c r="K811" s="9">
        <v>-1.7165993179862959E-2</v>
      </c>
      <c r="L811" s="63">
        <f t="shared" si="71"/>
        <v>-13.482930547776981</v>
      </c>
      <c r="M811" s="63">
        <f t="shared" si="72"/>
        <v>-0.15794646582013705</v>
      </c>
      <c r="N811" s="145"/>
      <c r="O811" s="131"/>
      <c r="P811" s="131"/>
      <c r="Q811" s="131"/>
      <c r="R811" s="131"/>
      <c r="S811" s="131"/>
      <c r="T811" s="131"/>
      <c r="U811" s="131"/>
      <c r="V811" s="131"/>
      <c r="W811" s="131"/>
    </row>
    <row r="812" spans="1:23" ht="18" customHeight="1" x14ac:dyDescent="0.35">
      <c r="A812" s="143" t="s">
        <v>269</v>
      </c>
      <c r="B812" s="143" t="s">
        <v>269</v>
      </c>
      <c r="C812" s="147">
        <v>17946</v>
      </c>
      <c r="D812" s="7">
        <v>-0.12965391600000001</v>
      </c>
      <c r="E812" s="10">
        <v>1</v>
      </c>
      <c r="F812" s="144">
        <v>0</v>
      </c>
      <c r="G812" s="47">
        <f t="shared" si="68"/>
        <v>17946</v>
      </c>
      <c r="H812" s="47">
        <f t="shared" si="69"/>
        <v>0</v>
      </c>
      <c r="I812" s="59">
        <v>-8.9788414520267451E-2</v>
      </c>
      <c r="J812" s="23">
        <f t="shared" si="70"/>
        <v>-3.9865501479732557E-2</v>
      </c>
      <c r="K812" s="9">
        <v>-1.7165993179862959E-2</v>
      </c>
      <c r="L812" s="63">
        <f t="shared" si="71"/>
        <v>-15.069183762794285</v>
      </c>
      <c r="M812" s="63">
        <f t="shared" si="72"/>
        <v>-0.11248792282013705</v>
      </c>
      <c r="N812" s="145"/>
      <c r="O812" s="131"/>
      <c r="P812" s="131"/>
      <c r="Q812" s="131"/>
      <c r="R812" s="131"/>
      <c r="S812" s="131"/>
      <c r="T812" s="131"/>
      <c r="U812" s="131"/>
      <c r="V812" s="131"/>
      <c r="W812" s="131"/>
    </row>
    <row r="813" spans="1:23" ht="18" customHeight="1" x14ac:dyDescent="0.35">
      <c r="A813" s="143" t="s">
        <v>269</v>
      </c>
      <c r="B813" s="143" t="s">
        <v>72</v>
      </c>
      <c r="C813" s="147">
        <v>20744</v>
      </c>
      <c r="D813" s="7">
        <v>-0.25693765699999999</v>
      </c>
      <c r="E813" s="10">
        <v>1</v>
      </c>
      <c r="F813" s="144">
        <v>0</v>
      </c>
      <c r="G813" s="47">
        <f t="shared" si="68"/>
        <v>20744</v>
      </c>
      <c r="H813" s="47">
        <f t="shared" si="69"/>
        <v>0</v>
      </c>
      <c r="I813" s="59">
        <v>-8.9788414520267451E-2</v>
      </c>
      <c r="J813" s="23">
        <f t="shared" si="70"/>
        <v>-0.16714924247973253</v>
      </c>
      <c r="K813" s="9">
        <v>-1.7165993179862959E-2</v>
      </c>
      <c r="L813" s="63">
        <f t="shared" si="71"/>
        <v>-34.533779271826269</v>
      </c>
      <c r="M813" s="63">
        <f t="shared" si="72"/>
        <v>-0.23977166382013704</v>
      </c>
      <c r="N813" s="145"/>
      <c r="O813" s="131"/>
      <c r="P813" s="131"/>
      <c r="Q813" s="131"/>
      <c r="R813" s="131"/>
      <c r="S813" s="131"/>
      <c r="T813" s="131"/>
      <c r="U813" s="131"/>
      <c r="V813" s="131"/>
      <c r="W813" s="131"/>
    </row>
    <row r="814" spans="1:23" ht="18" customHeight="1" x14ac:dyDescent="0.35">
      <c r="A814" s="143" t="s">
        <v>269</v>
      </c>
      <c r="B814" s="143" t="s">
        <v>196</v>
      </c>
      <c r="C814" s="147">
        <v>38865</v>
      </c>
      <c r="D814" s="7">
        <v>-0.14788368800000001</v>
      </c>
      <c r="E814" s="10">
        <v>1</v>
      </c>
      <c r="F814" s="144">
        <v>0</v>
      </c>
      <c r="G814" s="47">
        <f t="shared" si="68"/>
        <v>38865</v>
      </c>
      <c r="H814" s="47">
        <f t="shared" si="69"/>
        <v>0</v>
      </c>
      <c r="I814" s="59">
        <v>-8.9788414520267451E-2</v>
      </c>
      <c r="J814" s="23">
        <f t="shared" si="70"/>
        <v>-5.8095273479732562E-2</v>
      </c>
      <c r="K814" s="9">
        <v>-1.7165993179862959E-2</v>
      </c>
      <c r="L814" s="63">
        <f t="shared" si="71"/>
        <v>-25.769958346876539</v>
      </c>
      <c r="M814" s="63">
        <f t="shared" si="72"/>
        <v>-0.13071769482013706</v>
      </c>
      <c r="N814" s="145"/>
      <c r="O814" s="131"/>
      <c r="P814" s="131"/>
      <c r="Q814" s="131"/>
      <c r="R814" s="131"/>
      <c r="S814" s="131"/>
      <c r="T814" s="131"/>
      <c r="U814" s="131"/>
      <c r="V814" s="131"/>
      <c r="W814" s="131"/>
    </row>
    <row r="815" spans="1:23" ht="18" customHeight="1" x14ac:dyDescent="0.35">
      <c r="A815" s="143" t="s">
        <v>269</v>
      </c>
      <c r="B815" s="143" t="s">
        <v>73</v>
      </c>
      <c r="C815" s="147">
        <v>17156</v>
      </c>
      <c r="D815" s="7">
        <v>-0.111078869</v>
      </c>
      <c r="E815" s="10">
        <v>1</v>
      </c>
      <c r="F815" s="144">
        <v>0</v>
      </c>
      <c r="G815" s="47">
        <f t="shared" si="68"/>
        <v>17156</v>
      </c>
      <c r="H815" s="47">
        <f t="shared" si="69"/>
        <v>0</v>
      </c>
      <c r="I815" s="59">
        <v>-8.9788414520267451E-2</v>
      </c>
      <c r="J815" s="23">
        <f t="shared" si="70"/>
        <v>-2.1290454479732546E-2</v>
      </c>
      <c r="K815" s="9">
        <v>-1.7165993179862959E-2</v>
      </c>
      <c r="L815" s="63">
        <f t="shared" si="71"/>
        <v>-12.300794371419038</v>
      </c>
      <c r="M815" s="63">
        <f t="shared" si="72"/>
        <v>-9.3912875820137034E-2</v>
      </c>
      <c r="N815" s="145"/>
      <c r="O815" s="131"/>
      <c r="P815" s="131"/>
      <c r="Q815" s="131"/>
      <c r="R815" s="131"/>
      <c r="S815" s="131"/>
      <c r="T815" s="131"/>
      <c r="U815" s="131"/>
      <c r="V815" s="131"/>
      <c r="W815" s="131"/>
    </row>
    <row r="816" spans="1:23" ht="18" customHeight="1" x14ac:dyDescent="0.35">
      <c r="A816" s="143" t="s">
        <v>269</v>
      </c>
      <c r="B816" s="143" t="s">
        <v>199</v>
      </c>
      <c r="C816" s="147">
        <v>153861</v>
      </c>
      <c r="D816" s="7">
        <v>9.6856540000000001E-3</v>
      </c>
      <c r="E816" s="10">
        <v>1</v>
      </c>
      <c r="F816" s="144">
        <v>0</v>
      </c>
      <c r="G816" s="47">
        <f t="shared" si="68"/>
        <v>153861</v>
      </c>
      <c r="H816" s="47">
        <f t="shared" si="69"/>
        <v>0</v>
      </c>
      <c r="I816" s="59">
        <v>-8.9788414520267451E-2</v>
      </c>
      <c r="J816" s="23">
        <f t="shared" si="70"/>
        <v>9.9474068520267453E-2</v>
      </c>
      <c r="K816" s="9">
        <v>-1.7165993179862959E-2</v>
      </c>
      <c r="L816" s="63">
        <f t="shared" si="71"/>
        <v>10.532590694740868</v>
      </c>
      <c r="M816" s="63">
        <f t="shared" si="72"/>
        <v>2.6851647179862957E-2</v>
      </c>
      <c r="N816" s="145"/>
      <c r="O816" s="131"/>
      <c r="P816" s="131"/>
      <c r="Q816" s="131"/>
      <c r="R816" s="131"/>
      <c r="S816" s="131"/>
      <c r="T816" s="131"/>
      <c r="U816" s="131"/>
      <c r="V816" s="131"/>
      <c r="W816" s="131"/>
    </row>
    <row r="817" spans="1:23" ht="18" customHeight="1" x14ac:dyDescent="0.35">
      <c r="A817" s="143" t="s">
        <v>269</v>
      </c>
      <c r="B817" s="143" t="s">
        <v>200</v>
      </c>
      <c r="C817" s="147">
        <v>20636</v>
      </c>
      <c r="D817" s="7">
        <v>-0.162202134</v>
      </c>
      <c r="E817" s="10">
        <v>1</v>
      </c>
      <c r="F817" s="144">
        <v>0</v>
      </c>
      <c r="G817" s="47">
        <f t="shared" si="68"/>
        <v>20636</v>
      </c>
      <c r="H817" s="47">
        <f t="shared" si="69"/>
        <v>0</v>
      </c>
      <c r="I817" s="59">
        <v>-8.9788414520267451E-2</v>
      </c>
      <c r="J817" s="23">
        <f t="shared" si="70"/>
        <v>-7.2413719479732547E-2</v>
      </c>
      <c r="K817" s="9">
        <v>-1.7165993179862959E-2</v>
      </c>
      <c r="L817" s="63">
        <f t="shared" si="71"/>
        <v>-20.834783644750328</v>
      </c>
      <c r="M817" s="63">
        <f t="shared" si="72"/>
        <v>-0.14503614082013705</v>
      </c>
      <c r="N817" s="145"/>
      <c r="O817" s="131"/>
      <c r="P817" s="131"/>
      <c r="Q817" s="131"/>
      <c r="R817" s="131"/>
      <c r="S817" s="131"/>
      <c r="T817" s="131"/>
      <c r="U817" s="131"/>
      <c r="V817" s="131"/>
      <c r="W817" s="131"/>
    </row>
    <row r="818" spans="1:23" ht="18" customHeight="1" x14ac:dyDescent="0.35">
      <c r="A818" s="143" t="s">
        <v>269</v>
      </c>
      <c r="B818" s="143" t="s">
        <v>859</v>
      </c>
      <c r="C818" s="147">
        <v>10441</v>
      </c>
      <c r="D818" s="7">
        <v>-0.210104086</v>
      </c>
      <c r="E818" s="10">
        <v>1</v>
      </c>
      <c r="F818" s="144">
        <v>0</v>
      </c>
      <c r="G818" s="47">
        <f t="shared" si="68"/>
        <v>10441</v>
      </c>
      <c r="H818" s="47">
        <f t="shared" si="69"/>
        <v>0</v>
      </c>
      <c r="I818" s="59">
        <v>-8.9788414520267451E-2</v>
      </c>
      <c r="J818" s="23">
        <f t="shared" si="70"/>
        <v>-0.12031567147973254</v>
      </c>
      <c r="K818" s="9">
        <v>-1.7165993179862959E-2</v>
      </c>
      <c r="L818" s="63">
        <f t="shared" si="71"/>
        <v>-19.714648084336957</v>
      </c>
      <c r="M818" s="63">
        <f t="shared" si="72"/>
        <v>-0.19293809282013705</v>
      </c>
      <c r="N818" s="145"/>
      <c r="O818" s="131"/>
      <c r="P818" s="131"/>
      <c r="Q818" s="131"/>
      <c r="R818" s="131"/>
      <c r="S818" s="131"/>
      <c r="T818" s="131"/>
      <c r="U818" s="131"/>
      <c r="V818" s="131"/>
      <c r="W818" s="131"/>
    </row>
    <row r="819" spans="1:23" ht="18" customHeight="1" x14ac:dyDescent="0.35">
      <c r="A819" s="143" t="s">
        <v>269</v>
      </c>
      <c r="B819" s="143" t="s">
        <v>860</v>
      </c>
      <c r="C819" s="147">
        <v>17925</v>
      </c>
      <c r="D819" s="7">
        <v>-0.21600501499999999</v>
      </c>
      <c r="E819" s="10">
        <v>1</v>
      </c>
      <c r="F819" s="144">
        <v>0</v>
      </c>
      <c r="G819" s="47">
        <f t="shared" si="68"/>
        <v>17925</v>
      </c>
      <c r="H819" s="47">
        <f t="shared" si="69"/>
        <v>0</v>
      </c>
      <c r="I819" s="59">
        <v>-8.9788414520267451E-2</v>
      </c>
      <c r="J819" s="23">
        <f t="shared" si="70"/>
        <v>-0.12621660047973254</v>
      </c>
      <c r="K819" s="9">
        <v>-1.7165993179862959E-2</v>
      </c>
      <c r="L819" s="63">
        <f t="shared" si="71"/>
        <v>-26.621418952154329</v>
      </c>
      <c r="M819" s="63">
        <f t="shared" si="72"/>
        <v>-0.19883902182013705</v>
      </c>
      <c r="N819" s="145"/>
      <c r="O819" s="131"/>
      <c r="P819" s="131"/>
      <c r="Q819" s="131"/>
      <c r="R819" s="131"/>
      <c r="S819" s="131"/>
      <c r="T819" s="131"/>
      <c r="U819" s="131"/>
      <c r="V819" s="131"/>
      <c r="W819" s="131"/>
    </row>
    <row r="820" spans="1:23" ht="18" customHeight="1" x14ac:dyDescent="0.35">
      <c r="A820" s="143" t="s">
        <v>269</v>
      </c>
      <c r="B820" s="143" t="s">
        <v>204</v>
      </c>
      <c r="C820" s="147">
        <v>33197</v>
      </c>
      <c r="D820" s="7">
        <v>-0.180765437</v>
      </c>
      <c r="E820" s="10">
        <v>1</v>
      </c>
      <c r="F820" s="144">
        <v>0</v>
      </c>
      <c r="G820" s="47">
        <f t="shared" si="68"/>
        <v>33197</v>
      </c>
      <c r="H820" s="47">
        <f t="shared" si="69"/>
        <v>0</v>
      </c>
      <c r="I820" s="59">
        <v>-8.9788414520267451E-2</v>
      </c>
      <c r="J820" s="23">
        <f t="shared" si="70"/>
        <v>-9.097702247973255E-2</v>
      </c>
      <c r="K820" s="9">
        <v>-1.7165993179862959E-2</v>
      </c>
      <c r="L820" s="63">
        <f t="shared" si="71"/>
        <v>-29.807890496848596</v>
      </c>
      <c r="M820" s="63">
        <f t="shared" si="72"/>
        <v>-0.16359944382013705</v>
      </c>
      <c r="N820" s="145"/>
      <c r="O820" s="131"/>
      <c r="P820" s="131"/>
      <c r="Q820" s="131"/>
      <c r="R820" s="131"/>
      <c r="S820" s="131"/>
      <c r="T820" s="131"/>
      <c r="U820" s="131"/>
      <c r="V820" s="131"/>
      <c r="W820" s="131"/>
    </row>
    <row r="821" spans="1:23" ht="18" customHeight="1" x14ac:dyDescent="0.35">
      <c r="A821" s="143" t="s">
        <v>269</v>
      </c>
      <c r="B821" s="143" t="s">
        <v>609</v>
      </c>
      <c r="C821" s="147">
        <v>235901</v>
      </c>
      <c r="D821" s="7">
        <v>-3.8836992000000001E-2</v>
      </c>
      <c r="E821" s="10">
        <v>1</v>
      </c>
      <c r="F821" s="144">
        <v>0</v>
      </c>
      <c r="G821" s="47">
        <f t="shared" si="68"/>
        <v>235901</v>
      </c>
      <c r="H821" s="47">
        <f t="shared" si="69"/>
        <v>0</v>
      </c>
      <c r="I821" s="59">
        <v>-8.9788414520267451E-2</v>
      </c>
      <c r="J821" s="23">
        <f t="shared" si="70"/>
        <v>5.095142252026745E-2</v>
      </c>
      <c r="K821" s="9">
        <v>-1.7165993179862959E-2</v>
      </c>
      <c r="L821" s="63">
        <f t="shared" si="71"/>
        <v>-10.525526268112467</v>
      </c>
      <c r="M821" s="63">
        <f t="shared" si="72"/>
        <v>-2.1670998820137042E-2</v>
      </c>
      <c r="N821" s="145"/>
      <c r="O821" s="131"/>
      <c r="P821" s="131"/>
      <c r="Q821" s="131"/>
      <c r="R821" s="131"/>
      <c r="S821" s="131"/>
      <c r="T821" s="131"/>
      <c r="U821" s="131"/>
      <c r="V821" s="131"/>
      <c r="W821" s="131"/>
    </row>
    <row r="822" spans="1:23" ht="18" customHeight="1" x14ac:dyDescent="0.35">
      <c r="A822" s="143" t="s">
        <v>269</v>
      </c>
      <c r="B822" s="143" t="s">
        <v>506</v>
      </c>
      <c r="C822" s="147">
        <v>10063</v>
      </c>
      <c r="D822" s="7">
        <v>-0.191332582</v>
      </c>
      <c r="E822" s="10">
        <v>1</v>
      </c>
      <c r="F822" s="144">
        <v>0</v>
      </c>
      <c r="G822" s="47">
        <f t="shared" si="68"/>
        <v>10063</v>
      </c>
      <c r="H822" s="47">
        <f t="shared" si="69"/>
        <v>0</v>
      </c>
      <c r="I822" s="59">
        <v>-8.9788414520267451E-2</v>
      </c>
      <c r="J822" s="23">
        <f t="shared" si="70"/>
        <v>-0.10154416747973255</v>
      </c>
      <c r="K822" s="9">
        <v>-1.7165993179862959E-2</v>
      </c>
      <c r="L822" s="63">
        <f t="shared" si="71"/>
        <v>-17.471435220212594</v>
      </c>
      <c r="M822" s="63">
        <f t="shared" si="72"/>
        <v>-0.17416658882013705</v>
      </c>
      <c r="N822" s="145"/>
      <c r="O822" s="131"/>
      <c r="P822" s="131"/>
      <c r="Q822" s="131"/>
      <c r="R822" s="131"/>
      <c r="S822" s="131"/>
      <c r="T822" s="131"/>
      <c r="U822" s="131"/>
      <c r="V822" s="131"/>
      <c r="W822" s="131"/>
    </row>
    <row r="823" spans="1:23" ht="18" customHeight="1" x14ac:dyDescent="0.35">
      <c r="A823" s="143" t="s">
        <v>269</v>
      </c>
      <c r="B823" s="143" t="s">
        <v>276</v>
      </c>
      <c r="C823" s="147">
        <v>8930</v>
      </c>
      <c r="D823" s="7">
        <v>-0.184572398</v>
      </c>
      <c r="E823" s="10">
        <v>1</v>
      </c>
      <c r="F823" s="144">
        <v>1</v>
      </c>
      <c r="G823" s="47">
        <f t="shared" si="68"/>
        <v>8930</v>
      </c>
      <c r="H823" s="47">
        <f t="shared" si="69"/>
        <v>8930</v>
      </c>
      <c r="I823" s="59">
        <v>-6.4291675190258815E-2</v>
      </c>
      <c r="J823" s="23">
        <f t="shared" si="70"/>
        <v>-0.12028072280974118</v>
      </c>
      <c r="K823" s="9">
        <v>2.4825882526396358E-3</v>
      </c>
      <c r="L823" s="63">
        <f t="shared" si="71"/>
        <v>-17.676448771912266</v>
      </c>
      <c r="M823" s="63">
        <f t="shared" si="72"/>
        <v>-0.18705498625263964</v>
      </c>
      <c r="N823" s="145"/>
      <c r="O823" s="131"/>
      <c r="P823" s="131"/>
      <c r="Q823" s="131"/>
      <c r="R823" s="131"/>
      <c r="S823" s="131"/>
      <c r="T823" s="131"/>
      <c r="U823" s="131"/>
      <c r="V823" s="131"/>
      <c r="W823" s="131"/>
    </row>
    <row r="824" spans="1:23" ht="18" customHeight="1" x14ac:dyDescent="0.35">
      <c r="A824" s="143" t="s">
        <v>269</v>
      </c>
      <c r="B824" s="143" t="s">
        <v>458</v>
      </c>
      <c r="C824" s="147">
        <v>12920</v>
      </c>
      <c r="D824" s="7">
        <v>-0.11502095800000001</v>
      </c>
      <c r="E824" s="10">
        <v>1</v>
      </c>
      <c r="F824" s="144">
        <v>0</v>
      </c>
      <c r="G824" s="47">
        <f t="shared" si="68"/>
        <v>12920</v>
      </c>
      <c r="H824" s="47">
        <f t="shared" si="69"/>
        <v>0</v>
      </c>
      <c r="I824" s="59">
        <v>-8.9788414520267451E-2</v>
      </c>
      <c r="J824" s="23">
        <f t="shared" si="70"/>
        <v>-2.5232543479732555E-2</v>
      </c>
      <c r="K824" s="9">
        <v>-1.7165993179862959E-2</v>
      </c>
      <c r="L824" s="63">
        <f t="shared" si="71"/>
        <v>-11.122799840335047</v>
      </c>
      <c r="M824" s="63">
        <f t="shared" si="72"/>
        <v>-9.7854964820137044E-2</v>
      </c>
      <c r="N824" s="145"/>
      <c r="O824" s="131"/>
      <c r="P824" s="131"/>
      <c r="Q824" s="131"/>
      <c r="R824" s="131"/>
      <c r="S824" s="131"/>
      <c r="T824" s="131"/>
      <c r="U824" s="131"/>
      <c r="V824" s="131"/>
      <c r="W824" s="131"/>
    </row>
    <row r="825" spans="1:23" ht="18" customHeight="1" x14ac:dyDescent="0.35">
      <c r="A825" s="143" t="s">
        <v>269</v>
      </c>
      <c r="B825" s="143" t="s">
        <v>115</v>
      </c>
      <c r="C825" s="147">
        <v>17953</v>
      </c>
      <c r="D825" s="7">
        <v>-0.124039707</v>
      </c>
      <c r="E825" s="10">
        <v>1</v>
      </c>
      <c r="F825" s="144">
        <v>0</v>
      </c>
      <c r="G825" s="47">
        <f t="shared" si="68"/>
        <v>17953</v>
      </c>
      <c r="H825" s="47">
        <f t="shared" si="69"/>
        <v>0</v>
      </c>
      <c r="I825" s="59">
        <v>-8.9788414520267451E-2</v>
      </c>
      <c r="J825" s="23">
        <f t="shared" si="70"/>
        <v>-3.4251292479732548E-2</v>
      </c>
      <c r="K825" s="9">
        <v>-1.7165993179862959E-2</v>
      </c>
      <c r="L825" s="63">
        <f t="shared" si="71"/>
        <v>-14.319881254381462</v>
      </c>
      <c r="M825" s="63">
        <f t="shared" si="72"/>
        <v>-0.10687371382013704</v>
      </c>
      <c r="N825" s="145"/>
      <c r="O825" s="131"/>
      <c r="P825" s="131"/>
      <c r="Q825" s="131"/>
      <c r="R825" s="131"/>
      <c r="S825" s="131"/>
      <c r="T825" s="131"/>
      <c r="U825" s="131"/>
      <c r="V825" s="131"/>
      <c r="W825" s="131"/>
    </row>
    <row r="826" spans="1:23" ht="18" customHeight="1" x14ac:dyDescent="0.35">
      <c r="A826" s="143" t="s">
        <v>269</v>
      </c>
      <c r="B826" s="143" t="s">
        <v>861</v>
      </c>
      <c r="C826" s="147">
        <v>21926</v>
      </c>
      <c r="D826" s="7">
        <v>-0.157235389</v>
      </c>
      <c r="E826" s="10">
        <v>1</v>
      </c>
      <c r="F826" s="144">
        <v>0</v>
      </c>
      <c r="G826" s="47">
        <f t="shared" si="68"/>
        <v>21926</v>
      </c>
      <c r="H826" s="47">
        <f t="shared" si="69"/>
        <v>0</v>
      </c>
      <c r="I826" s="59">
        <v>-8.9788414520267451E-2</v>
      </c>
      <c r="J826" s="23">
        <f t="shared" si="70"/>
        <v>-6.7446974479732552E-2</v>
      </c>
      <c r="K826" s="9">
        <v>-1.7165993179862959E-2</v>
      </c>
      <c r="L826" s="63">
        <f t="shared" si="71"/>
        <v>-20.740678531847507</v>
      </c>
      <c r="M826" s="63">
        <f t="shared" si="72"/>
        <v>-0.14006939582013705</v>
      </c>
      <c r="N826" s="145"/>
      <c r="O826" s="131"/>
      <c r="P826" s="131"/>
      <c r="Q826" s="131"/>
      <c r="R826" s="131"/>
      <c r="S826" s="131"/>
      <c r="T826" s="131"/>
      <c r="U826" s="131"/>
      <c r="V826" s="131"/>
      <c r="W826" s="131"/>
    </row>
    <row r="827" spans="1:23" ht="18" customHeight="1" x14ac:dyDescent="0.35">
      <c r="A827" s="143" t="s">
        <v>269</v>
      </c>
      <c r="B827" s="143" t="s">
        <v>210</v>
      </c>
      <c r="C827" s="147">
        <v>35518</v>
      </c>
      <c r="D827" s="7">
        <v>-0.117082194</v>
      </c>
      <c r="E827" s="10">
        <v>1</v>
      </c>
      <c r="F827" s="144">
        <v>0</v>
      </c>
      <c r="G827" s="47">
        <f t="shared" si="68"/>
        <v>35518</v>
      </c>
      <c r="H827" s="47">
        <f t="shared" si="69"/>
        <v>0</v>
      </c>
      <c r="I827" s="59">
        <v>-8.9788414520267451E-2</v>
      </c>
      <c r="J827" s="23">
        <f t="shared" si="70"/>
        <v>-2.7293779479732549E-2</v>
      </c>
      <c r="K827" s="9">
        <v>-1.7165993179862959E-2</v>
      </c>
      <c r="L827" s="63">
        <f t="shared" si="71"/>
        <v>-18.830426802493548</v>
      </c>
      <c r="M827" s="63">
        <f t="shared" si="72"/>
        <v>-9.9916200820137038E-2</v>
      </c>
      <c r="N827" s="145"/>
      <c r="O827" s="131"/>
      <c r="P827" s="131"/>
      <c r="Q827" s="131"/>
      <c r="R827" s="131"/>
      <c r="S827" s="131"/>
      <c r="T827" s="131"/>
      <c r="U827" s="131"/>
      <c r="V827" s="131"/>
      <c r="W827" s="131"/>
    </row>
    <row r="828" spans="1:23" ht="18" customHeight="1" x14ac:dyDescent="0.35">
      <c r="A828" s="143" t="s">
        <v>269</v>
      </c>
      <c r="B828" s="143" t="s">
        <v>591</v>
      </c>
      <c r="C828" s="147">
        <v>36048</v>
      </c>
      <c r="D828" s="7">
        <v>-8.6977408000000006E-2</v>
      </c>
      <c r="E828" s="10">
        <v>1</v>
      </c>
      <c r="F828" s="144">
        <v>0</v>
      </c>
      <c r="G828" s="47">
        <f t="shared" si="68"/>
        <v>36048</v>
      </c>
      <c r="H828" s="47">
        <f t="shared" si="69"/>
        <v>0</v>
      </c>
      <c r="I828" s="59">
        <v>-8.9788414520267451E-2</v>
      </c>
      <c r="J828" s="23">
        <f t="shared" si="70"/>
        <v>2.811006520267445E-3</v>
      </c>
      <c r="K828" s="9">
        <v>-1.7165993179862959E-2</v>
      </c>
      <c r="L828" s="63">
        <f t="shared" si="71"/>
        <v>-13.254612232181449</v>
      </c>
      <c r="M828" s="63">
        <f t="shared" si="72"/>
        <v>-6.9811414820137044E-2</v>
      </c>
      <c r="N828" s="145"/>
      <c r="O828" s="131"/>
      <c r="P828" s="131"/>
      <c r="Q828" s="131"/>
      <c r="R828" s="131"/>
      <c r="S828" s="131"/>
      <c r="T828" s="131"/>
      <c r="U828" s="131"/>
      <c r="V828" s="131"/>
      <c r="W828" s="131"/>
    </row>
    <row r="829" spans="1:23" ht="18" customHeight="1" x14ac:dyDescent="0.35">
      <c r="A829" s="143" t="s">
        <v>269</v>
      </c>
      <c r="B829" s="143" t="s">
        <v>862</v>
      </c>
      <c r="C829" s="147">
        <v>15252</v>
      </c>
      <c r="D829" s="7">
        <v>-0.105803075</v>
      </c>
      <c r="E829" s="10">
        <v>1</v>
      </c>
      <c r="F829" s="144">
        <v>0</v>
      </c>
      <c r="G829" s="47">
        <f t="shared" si="68"/>
        <v>15252</v>
      </c>
      <c r="H829" s="47">
        <f t="shared" si="69"/>
        <v>0</v>
      </c>
      <c r="I829" s="59">
        <v>-8.9788414520267451E-2</v>
      </c>
      <c r="J829" s="23">
        <f t="shared" si="70"/>
        <v>-1.6014660479732545E-2</v>
      </c>
      <c r="K829" s="9">
        <v>-1.7165993179862959E-2</v>
      </c>
      <c r="L829" s="63">
        <f t="shared" si="71"/>
        <v>-10.946589890773728</v>
      </c>
      <c r="M829" s="63">
        <f t="shared" si="72"/>
        <v>-8.8637081820137034E-2</v>
      </c>
      <c r="N829" s="145"/>
      <c r="O829" s="131"/>
      <c r="P829" s="131"/>
      <c r="Q829" s="131"/>
      <c r="R829" s="131"/>
      <c r="S829" s="131"/>
      <c r="T829" s="131"/>
      <c r="U829" s="131"/>
      <c r="V829" s="131"/>
      <c r="W829" s="131"/>
    </row>
    <row r="830" spans="1:23" ht="18" customHeight="1" x14ac:dyDescent="0.35">
      <c r="A830" s="143" t="s">
        <v>269</v>
      </c>
      <c r="B830" s="143" t="s">
        <v>215</v>
      </c>
      <c r="C830" s="147">
        <v>11378</v>
      </c>
      <c r="D830" s="7">
        <v>-0.20456440400000001</v>
      </c>
      <c r="E830" s="10">
        <v>1</v>
      </c>
      <c r="F830" s="144">
        <v>1</v>
      </c>
      <c r="G830" s="47">
        <f t="shared" si="68"/>
        <v>11378</v>
      </c>
      <c r="H830" s="47">
        <f t="shared" si="69"/>
        <v>11378</v>
      </c>
      <c r="I830" s="59">
        <v>-6.4291675190258815E-2</v>
      </c>
      <c r="J830" s="23">
        <f t="shared" si="70"/>
        <v>-0.14027272880974118</v>
      </c>
      <c r="K830" s="9">
        <v>2.4825882526396358E-3</v>
      </c>
      <c r="L830" s="63">
        <f t="shared" si="71"/>
        <v>-22.085228179845405</v>
      </c>
      <c r="M830" s="63">
        <f t="shared" si="72"/>
        <v>-0.20704699225263964</v>
      </c>
      <c r="N830" s="145"/>
      <c r="O830" s="131"/>
      <c r="P830" s="131"/>
      <c r="Q830" s="131"/>
      <c r="R830" s="131"/>
      <c r="S830" s="131"/>
      <c r="T830" s="131"/>
      <c r="U830" s="131"/>
      <c r="V830" s="131"/>
      <c r="W830" s="131"/>
    </row>
    <row r="831" spans="1:23" ht="18" customHeight="1" x14ac:dyDescent="0.35">
      <c r="A831" s="143" t="s">
        <v>269</v>
      </c>
      <c r="B831" s="143" t="s">
        <v>863</v>
      </c>
      <c r="C831" s="147">
        <v>9361</v>
      </c>
      <c r="D831" s="7">
        <v>-0.18541966900000001</v>
      </c>
      <c r="E831" s="10">
        <v>1</v>
      </c>
      <c r="F831" s="144">
        <v>0</v>
      </c>
      <c r="G831" s="47">
        <f t="shared" si="68"/>
        <v>9361</v>
      </c>
      <c r="H831" s="47">
        <f t="shared" si="69"/>
        <v>0</v>
      </c>
      <c r="I831" s="59">
        <v>-8.9788414520267451E-2</v>
      </c>
      <c r="J831" s="23">
        <f t="shared" si="70"/>
        <v>-9.5631254479732558E-2</v>
      </c>
      <c r="K831" s="9">
        <v>-1.7165993179862959E-2</v>
      </c>
      <c r="L831" s="63">
        <f t="shared" si="71"/>
        <v>-16.278923549670985</v>
      </c>
      <c r="M831" s="63">
        <f t="shared" si="72"/>
        <v>-0.16825367582013706</v>
      </c>
      <c r="N831" s="145"/>
      <c r="O831" s="131"/>
      <c r="P831" s="131"/>
      <c r="Q831" s="131"/>
      <c r="R831" s="131"/>
      <c r="S831" s="131"/>
      <c r="T831" s="131"/>
      <c r="U831" s="131"/>
      <c r="V831" s="131"/>
      <c r="W831" s="131"/>
    </row>
    <row r="832" spans="1:23" ht="18" customHeight="1" x14ac:dyDescent="0.35">
      <c r="A832" s="143" t="s">
        <v>269</v>
      </c>
      <c r="B832" s="143" t="s">
        <v>116</v>
      </c>
      <c r="C832" s="147">
        <v>7851</v>
      </c>
      <c r="D832" s="7">
        <v>-0.20743123599999999</v>
      </c>
      <c r="E832" s="10">
        <v>1</v>
      </c>
      <c r="F832" s="144">
        <v>0</v>
      </c>
      <c r="G832" s="47">
        <f t="shared" si="68"/>
        <v>7851</v>
      </c>
      <c r="H832" s="47">
        <f t="shared" si="69"/>
        <v>0</v>
      </c>
      <c r="I832" s="59">
        <v>-8.9788414520267451E-2</v>
      </c>
      <c r="J832" s="23">
        <f t="shared" si="70"/>
        <v>-0.11764282147973254</v>
      </c>
      <c r="K832" s="9">
        <v>-1.7165993179862959E-2</v>
      </c>
      <c r="L832" s="63">
        <f t="shared" si="71"/>
        <v>-16.858617157764165</v>
      </c>
      <c r="M832" s="63">
        <f t="shared" si="72"/>
        <v>-0.19026524282013704</v>
      </c>
      <c r="N832" s="145"/>
      <c r="O832" s="131"/>
      <c r="P832" s="131"/>
      <c r="Q832" s="131"/>
      <c r="R832" s="131"/>
      <c r="S832" s="131"/>
      <c r="T832" s="131"/>
      <c r="U832" s="131"/>
      <c r="V832" s="131"/>
      <c r="W832" s="131"/>
    </row>
    <row r="833" spans="1:23" ht="18" customHeight="1" x14ac:dyDescent="0.35">
      <c r="A833" s="143" t="s">
        <v>269</v>
      </c>
      <c r="B833" s="143" t="s">
        <v>216</v>
      </c>
      <c r="C833" s="147">
        <v>10455</v>
      </c>
      <c r="D833" s="7">
        <v>-0.14420823599999999</v>
      </c>
      <c r="E833" s="10">
        <v>1</v>
      </c>
      <c r="F833" s="144">
        <v>0</v>
      </c>
      <c r="G833" s="47">
        <f t="shared" si="68"/>
        <v>10455</v>
      </c>
      <c r="H833" s="47">
        <f t="shared" si="69"/>
        <v>0</v>
      </c>
      <c r="I833" s="59">
        <v>-8.9788414520267451E-2</v>
      </c>
      <c r="J833" s="23">
        <f t="shared" si="70"/>
        <v>-5.4419821479732539E-2</v>
      </c>
      <c r="K833" s="9">
        <v>-1.7165993179862959E-2</v>
      </c>
      <c r="L833" s="63">
        <f t="shared" si="71"/>
        <v>-12.990030501209658</v>
      </c>
      <c r="M833" s="63">
        <f t="shared" si="72"/>
        <v>-0.12704224282013704</v>
      </c>
      <c r="N833" s="145"/>
      <c r="O833" s="131"/>
      <c r="P833" s="131"/>
      <c r="Q833" s="131"/>
      <c r="R833" s="131"/>
      <c r="S833" s="131"/>
      <c r="T833" s="131"/>
      <c r="U833" s="131"/>
      <c r="V833" s="131"/>
      <c r="W833" s="131"/>
    </row>
    <row r="834" spans="1:23" ht="18" customHeight="1" x14ac:dyDescent="0.35">
      <c r="A834" s="143" t="s">
        <v>269</v>
      </c>
      <c r="B834" s="143" t="s">
        <v>864</v>
      </c>
      <c r="C834" s="147">
        <v>39044</v>
      </c>
      <c r="D834" s="7">
        <v>-0.11526581299999999</v>
      </c>
      <c r="E834" s="10">
        <v>1</v>
      </c>
      <c r="F834" s="144">
        <v>0</v>
      </c>
      <c r="G834" s="47">
        <f t="shared" si="68"/>
        <v>39044</v>
      </c>
      <c r="H834" s="47">
        <f t="shared" si="69"/>
        <v>0</v>
      </c>
      <c r="I834" s="59">
        <v>-8.9788414520267451E-2</v>
      </c>
      <c r="J834" s="23">
        <f t="shared" si="70"/>
        <v>-2.5477398479732544E-2</v>
      </c>
      <c r="K834" s="9">
        <v>-1.7165993179862959E-2</v>
      </c>
      <c r="L834" s="63">
        <f t="shared" si="71"/>
        <v>-19.384087509747147</v>
      </c>
      <c r="M834" s="63">
        <f t="shared" si="72"/>
        <v>-9.8099819820137033E-2</v>
      </c>
      <c r="N834" s="145"/>
      <c r="O834" s="131"/>
      <c r="P834" s="131"/>
      <c r="Q834" s="131"/>
      <c r="R834" s="131"/>
      <c r="S834" s="131"/>
      <c r="T834" s="131"/>
      <c r="U834" s="131"/>
      <c r="V834" s="131"/>
      <c r="W834" s="131"/>
    </row>
    <row r="835" spans="1:23" ht="18" customHeight="1" x14ac:dyDescent="0.35">
      <c r="A835" s="143" t="s">
        <v>269</v>
      </c>
      <c r="B835" s="143" t="s">
        <v>865</v>
      </c>
      <c r="C835" s="147">
        <v>14662</v>
      </c>
      <c r="D835" s="7">
        <v>-0.11211446999999999</v>
      </c>
      <c r="E835" s="10">
        <v>1</v>
      </c>
      <c r="F835" s="144">
        <v>0</v>
      </c>
      <c r="G835" s="47">
        <f t="shared" si="68"/>
        <v>14662</v>
      </c>
      <c r="H835" s="47">
        <f t="shared" si="69"/>
        <v>0</v>
      </c>
      <c r="I835" s="59">
        <v>-8.9788414520267451E-2</v>
      </c>
      <c r="J835" s="23">
        <f t="shared" si="70"/>
        <v>-2.2326055479732543E-2</v>
      </c>
      <c r="K835" s="9">
        <v>-1.7165993179862959E-2</v>
      </c>
      <c r="L835" s="63">
        <f t="shared" si="71"/>
        <v>-11.497002073510496</v>
      </c>
      <c r="M835" s="63">
        <f t="shared" si="72"/>
        <v>-9.4948476820137032E-2</v>
      </c>
      <c r="N835" s="145"/>
      <c r="O835" s="131"/>
      <c r="P835" s="131"/>
      <c r="Q835" s="131"/>
      <c r="R835" s="131"/>
      <c r="S835" s="131"/>
      <c r="T835" s="131"/>
      <c r="U835" s="131"/>
      <c r="V835" s="131"/>
      <c r="W835" s="131"/>
    </row>
    <row r="836" spans="1:23" ht="18" customHeight="1" x14ac:dyDescent="0.35">
      <c r="A836" s="143" t="s">
        <v>269</v>
      </c>
      <c r="B836" s="143" t="s">
        <v>545</v>
      </c>
      <c r="C836" s="147">
        <v>6355</v>
      </c>
      <c r="D836" s="7">
        <v>-0.15582721099999999</v>
      </c>
      <c r="E836" s="10">
        <v>1</v>
      </c>
      <c r="F836" s="144">
        <v>0</v>
      </c>
      <c r="G836" s="47">
        <f t="shared" si="68"/>
        <v>6355</v>
      </c>
      <c r="H836" s="47">
        <f t="shared" si="69"/>
        <v>0</v>
      </c>
      <c r="I836" s="59">
        <v>-8.9788414520267451E-2</v>
      </c>
      <c r="J836" s="23">
        <f t="shared" si="70"/>
        <v>-6.6038796479732542E-2</v>
      </c>
      <c r="K836" s="9">
        <v>-1.7165993179862959E-2</v>
      </c>
      <c r="L836" s="63">
        <f t="shared" si="71"/>
        <v>-11.053830164037938</v>
      </c>
      <c r="M836" s="63">
        <f t="shared" si="72"/>
        <v>-0.13866121782013704</v>
      </c>
      <c r="N836" s="145"/>
      <c r="O836" s="131"/>
      <c r="P836" s="131"/>
      <c r="Q836" s="131"/>
      <c r="R836" s="131"/>
      <c r="S836" s="131"/>
      <c r="T836" s="131"/>
      <c r="U836" s="131"/>
      <c r="V836" s="131"/>
      <c r="W836" s="131"/>
    </row>
    <row r="837" spans="1:23" ht="18" customHeight="1" x14ac:dyDescent="0.35">
      <c r="A837" s="143" t="s">
        <v>269</v>
      </c>
      <c r="B837" s="143" t="s">
        <v>509</v>
      </c>
      <c r="C837" s="147">
        <v>14656</v>
      </c>
      <c r="D837" s="7">
        <v>-0.11824328200000001</v>
      </c>
      <c r="E837" s="10">
        <v>1</v>
      </c>
      <c r="F837" s="144">
        <v>0</v>
      </c>
      <c r="G837" s="47">
        <f t="shared" si="68"/>
        <v>14656</v>
      </c>
      <c r="H837" s="47">
        <f t="shared" si="69"/>
        <v>0</v>
      </c>
      <c r="I837" s="59">
        <v>-8.9788414520267451E-2</v>
      </c>
      <c r="J837" s="23">
        <f t="shared" si="70"/>
        <v>-2.8454867479732554E-2</v>
      </c>
      <c r="K837" s="9">
        <v>-1.7165993179862959E-2</v>
      </c>
      <c r="L837" s="63">
        <f t="shared" si="71"/>
        <v>-12.236615464580151</v>
      </c>
      <c r="M837" s="63">
        <f t="shared" si="72"/>
        <v>-0.10107728882013704</v>
      </c>
      <c r="N837" s="145"/>
      <c r="O837" s="131"/>
      <c r="P837" s="131"/>
      <c r="Q837" s="131"/>
      <c r="R837" s="131"/>
      <c r="S837" s="131"/>
      <c r="T837" s="131"/>
      <c r="U837" s="131"/>
      <c r="V837" s="131"/>
      <c r="W837" s="131"/>
    </row>
    <row r="838" spans="1:23" ht="18" customHeight="1" x14ac:dyDescent="0.35">
      <c r="A838" s="143" t="s">
        <v>269</v>
      </c>
      <c r="B838" s="143" t="s">
        <v>866</v>
      </c>
      <c r="C838" s="147">
        <v>9611</v>
      </c>
      <c r="D838" s="7">
        <v>-0.20349141900000001</v>
      </c>
      <c r="E838" s="10">
        <v>1</v>
      </c>
      <c r="F838" s="144">
        <v>0</v>
      </c>
      <c r="G838" s="47">
        <f t="shared" ref="G838:G901" si="73">$C838*E838</f>
        <v>9611</v>
      </c>
      <c r="H838" s="47">
        <f t="shared" ref="H838:H901" si="74">$C838*F838</f>
        <v>0</v>
      </c>
      <c r="I838" s="59">
        <v>-8.9788414520267451E-2</v>
      </c>
      <c r="J838" s="23">
        <f t="shared" ref="J838:J901" si="75">D838-I838</f>
        <v>-0.11370300447973256</v>
      </c>
      <c r="K838" s="9">
        <v>-1.7165993179862959E-2</v>
      </c>
      <c r="L838" s="63">
        <f t="shared" ref="L838:L901" si="76">-SQRT(C838)*(K838-D838)</f>
        <v>-18.266544997757769</v>
      </c>
      <c r="M838" s="63">
        <f t="shared" ref="M838:M901" si="77">D838-K838</f>
        <v>-0.18632542582013706</v>
      </c>
      <c r="N838" s="145"/>
      <c r="O838" s="131"/>
      <c r="P838" s="131"/>
      <c r="Q838" s="131"/>
      <c r="R838" s="131"/>
      <c r="S838" s="131"/>
      <c r="T838" s="131"/>
      <c r="U838" s="131"/>
      <c r="V838" s="131"/>
      <c r="W838" s="131"/>
    </row>
    <row r="839" spans="1:23" ht="18" customHeight="1" x14ac:dyDescent="0.35">
      <c r="A839" s="143" t="s">
        <v>269</v>
      </c>
      <c r="B839" s="143" t="s">
        <v>373</v>
      </c>
      <c r="C839" s="147">
        <v>26380</v>
      </c>
      <c r="D839" s="7">
        <v>-0.123665921</v>
      </c>
      <c r="E839" s="10">
        <v>1</v>
      </c>
      <c r="F839" s="144">
        <v>0</v>
      </c>
      <c r="G839" s="47">
        <f t="shared" si="73"/>
        <v>26380</v>
      </c>
      <c r="H839" s="47">
        <f t="shared" si="74"/>
        <v>0</v>
      </c>
      <c r="I839" s="59">
        <v>-8.9788414520267451E-2</v>
      </c>
      <c r="J839" s="23">
        <f t="shared" si="75"/>
        <v>-3.3877506479732547E-2</v>
      </c>
      <c r="K839" s="9">
        <v>-1.7165993179862959E-2</v>
      </c>
      <c r="L839" s="63">
        <f t="shared" si="76"/>
        <v>-17.297634214707465</v>
      </c>
      <c r="M839" s="63">
        <f t="shared" si="77"/>
        <v>-0.10649992782013704</v>
      </c>
      <c r="N839" s="145"/>
      <c r="O839" s="131"/>
      <c r="P839" s="131"/>
      <c r="Q839" s="131"/>
      <c r="R839" s="131"/>
      <c r="S839" s="131"/>
      <c r="T839" s="131"/>
      <c r="U839" s="131"/>
      <c r="V839" s="131"/>
      <c r="W839" s="131"/>
    </row>
    <row r="840" spans="1:23" ht="18" customHeight="1" x14ac:dyDescent="0.35">
      <c r="A840" s="143" t="s">
        <v>269</v>
      </c>
      <c r="B840" s="143" t="s">
        <v>867</v>
      </c>
      <c r="C840" s="147">
        <v>7697</v>
      </c>
      <c r="D840" s="7">
        <v>-0.20888050499999999</v>
      </c>
      <c r="E840" s="10">
        <v>1</v>
      </c>
      <c r="F840" s="144">
        <v>0</v>
      </c>
      <c r="G840" s="47">
        <f t="shared" si="73"/>
        <v>7697</v>
      </c>
      <c r="H840" s="47">
        <f t="shared" si="74"/>
        <v>0</v>
      </c>
      <c r="I840" s="59">
        <v>-8.9788414520267451E-2</v>
      </c>
      <c r="J840" s="23">
        <f t="shared" si="75"/>
        <v>-0.11909209047973254</v>
      </c>
      <c r="K840" s="9">
        <v>-1.7165993179862959E-2</v>
      </c>
      <c r="L840" s="63">
        <f t="shared" si="76"/>
        <v>-16.819602633968806</v>
      </c>
      <c r="M840" s="63">
        <f t="shared" si="77"/>
        <v>-0.19171451182013705</v>
      </c>
      <c r="N840" s="145"/>
      <c r="O840" s="131"/>
      <c r="P840" s="131"/>
      <c r="Q840" s="131"/>
      <c r="R840" s="131"/>
      <c r="S840" s="131"/>
      <c r="T840" s="131"/>
      <c r="U840" s="131"/>
      <c r="V840" s="131"/>
      <c r="W840" s="131"/>
    </row>
    <row r="841" spans="1:23" ht="18" customHeight="1" x14ac:dyDescent="0.35">
      <c r="A841" s="143" t="s">
        <v>269</v>
      </c>
      <c r="B841" s="143" t="s">
        <v>227</v>
      </c>
      <c r="C841" s="147">
        <v>463702</v>
      </c>
      <c r="D841" s="7">
        <v>3.617898E-3</v>
      </c>
      <c r="E841" s="10">
        <v>1</v>
      </c>
      <c r="F841" s="144">
        <v>0</v>
      </c>
      <c r="G841" s="47">
        <f t="shared" si="73"/>
        <v>463702</v>
      </c>
      <c r="H841" s="47">
        <f t="shared" si="74"/>
        <v>0</v>
      </c>
      <c r="I841" s="59">
        <v>-8.9788414520267451E-2</v>
      </c>
      <c r="J841" s="23">
        <f t="shared" si="75"/>
        <v>9.3406312520267445E-2</v>
      </c>
      <c r="K841" s="9">
        <v>-1.7165993179862959E-2</v>
      </c>
      <c r="L841" s="63">
        <f t="shared" si="76"/>
        <v>14.152929534761876</v>
      </c>
      <c r="M841" s="63">
        <f t="shared" si="77"/>
        <v>2.078389117986296E-2</v>
      </c>
      <c r="N841" s="145"/>
      <c r="O841" s="131"/>
      <c r="P841" s="131"/>
      <c r="Q841" s="131"/>
      <c r="R841" s="131"/>
      <c r="S841" s="131"/>
      <c r="T841" s="131"/>
      <c r="U841" s="131"/>
      <c r="V841" s="131"/>
      <c r="W841" s="131"/>
    </row>
    <row r="842" spans="1:23" ht="18" customHeight="1" x14ac:dyDescent="0.35">
      <c r="A842" s="143" t="s">
        <v>269</v>
      </c>
      <c r="B842" s="143" t="s">
        <v>868</v>
      </c>
      <c r="C842" s="147">
        <v>86495</v>
      </c>
      <c r="D842" s="7">
        <v>-7.5972433000000006E-2</v>
      </c>
      <c r="E842" s="10">
        <v>1</v>
      </c>
      <c r="F842" s="144">
        <v>0</v>
      </c>
      <c r="G842" s="47">
        <f t="shared" si="73"/>
        <v>86495</v>
      </c>
      <c r="H842" s="47">
        <f t="shared" si="74"/>
        <v>0</v>
      </c>
      <c r="I842" s="59">
        <v>-8.9788414520267451E-2</v>
      </c>
      <c r="J842" s="23">
        <f t="shared" si="75"/>
        <v>1.3815981520267445E-2</v>
      </c>
      <c r="K842" s="9">
        <v>-1.7165993179862959E-2</v>
      </c>
      <c r="L842" s="63">
        <f t="shared" si="76"/>
        <v>-17.29499294671167</v>
      </c>
      <c r="M842" s="63">
        <f t="shared" si="77"/>
        <v>-5.8806439820137044E-2</v>
      </c>
      <c r="N842" s="145"/>
      <c r="O842" s="131"/>
      <c r="P842" s="131"/>
      <c r="Q842" s="131"/>
      <c r="R842" s="131"/>
      <c r="S842" s="131"/>
      <c r="T842" s="131"/>
      <c r="U842" s="131"/>
      <c r="V842" s="131"/>
      <c r="W842" s="131"/>
    </row>
    <row r="843" spans="1:23" ht="18" customHeight="1" x14ac:dyDescent="0.35">
      <c r="A843" s="143" t="s">
        <v>269</v>
      </c>
      <c r="B843" s="143" t="s">
        <v>869</v>
      </c>
      <c r="C843" s="147">
        <v>19822</v>
      </c>
      <c r="D843" s="7">
        <v>-0.12759394600000001</v>
      </c>
      <c r="E843" s="10">
        <v>1</v>
      </c>
      <c r="F843" s="144">
        <v>0</v>
      </c>
      <c r="G843" s="47">
        <f t="shared" si="73"/>
        <v>19822</v>
      </c>
      <c r="H843" s="47">
        <f t="shared" si="74"/>
        <v>0</v>
      </c>
      <c r="I843" s="59">
        <v>-8.9788414520267451E-2</v>
      </c>
      <c r="J843" s="23">
        <f t="shared" si="75"/>
        <v>-3.7805531479732563E-2</v>
      </c>
      <c r="K843" s="9">
        <v>-1.7165993179862959E-2</v>
      </c>
      <c r="L843" s="63">
        <f t="shared" si="76"/>
        <v>-15.547220460549468</v>
      </c>
      <c r="M843" s="63">
        <f t="shared" si="77"/>
        <v>-0.11042795282013705</v>
      </c>
      <c r="N843" s="145"/>
      <c r="O843" s="131"/>
      <c r="P843" s="131"/>
      <c r="Q843" s="131"/>
      <c r="R843" s="131"/>
      <c r="S843" s="131"/>
      <c r="T843" s="131"/>
      <c r="U843" s="131"/>
      <c r="V843" s="131"/>
      <c r="W843" s="131"/>
    </row>
    <row r="844" spans="1:23" ht="18" customHeight="1" x14ac:dyDescent="0.35">
      <c r="A844" s="143" t="s">
        <v>269</v>
      </c>
      <c r="B844" s="143" t="s">
        <v>870</v>
      </c>
      <c r="C844" s="147">
        <v>5314</v>
      </c>
      <c r="D844" s="7">
        <v>-0.20386573699999999</v>
      </c>
      <c r="E844" s="10">
        <v>1</v>
      </c>
      <c r="F844" s="144">
        <v>0</v>
      </c>
      <c r="G844" s="47">
        <f t="shared" si="73"/>
        <v>5314</v>
      </c>
      <c r="H844" s="47">
        <f t="shared" si="74"/>
        <v>0</v>
      </c>
      <c r="I844" s="59">
        <v>-8.9788414520267451E-2</v>
      </c>
      <c r="J844" s="23">
        <f t="shared" si="75"/>
        <v>-0.11407732247973254</v>
      </c>
      <c r="K844" s="9">
        <v>-1.7165993179862959E-2</v>
      </c>
      <c r="L844" s="63">
        <f t="shared" si="76"/>
        <v>-13.609886301364554</v>
      </c>
      <c r="M844" s="63">
        <f t="shared" si="77"/>
        <v>-0.18669974382013704</v>
      </c>
      <c r="N844" s="145"/>
      <c r="O844" s="131"/>
      <c r="P844" s="131"/>
      <c r="Q844" s="131"/>
      <c r="R844" s="131"/>
      <c r="S844" s="131"/>
      <c r="T844" s="131"/>
      <c r="U844" s="131"/>
      <c r="V844" s="131"/>
      <c r="W844" s="131"/>
    </row>
    <row r="845" spans="1:23" ht="18" customHeight="1" x14ac:dyDescent="0.35">
      <c r="A845" s="143" t="s">
        <v>269</v>
      </c>
      <c r="B845" s="143" t="s">
        <v>871</v>
      </c>
      <c r="C845" s="147">
        <v>10411</v>
      </c>
      <c r="D845" s="7">
        <v>-0.199884641</v>
      </c>
      <c r="E845" s="10">
        <v>1</v>
      </c>
      <c r="F845" s="144">
        <v>0</v>
      </c>
      <c r="G845" s="47">
        <f t="shared" si="73"/>
        <v>10411</v>
      </c>
      <c r="H845" s="47">
        <f t="shared" si="74"/>
        <v>0</v>
      </c>
      <c r="I845" s="59">
        <v>-8.9788414520267451E-2</v>
      </c>
      <c r="J845" s="23">
        <f t="shared" si="75"/>
        <v>-0.11009622647973255</v>
      </c>
      <c r="K845" s="9">
        <v>-1.7165993179862959E-2</v>
      </c>
      <c r="L845" s="63">
        <f t="shared" si="76"/>
        <v>-18.643570780930187</v>
      </c>
      <c r="M845" s="63">
        <f t="shared" si="77"/>
        <v>-0.18271864782013705</v>
      </c>
      <c r="N845" s="145"/>
      <c r="O845" s="131"/>
      <c r="P845" s="131"/>
      <c r="Q845" s="131"/>
      <c r="R845" s="131"/>
      <c r="S845" s="131"/>
      <c r="T845" s="131"/>
      <c r="U845" s="131"/>
      <c r="V845" s="131"/>
      <c r="W845" s="131"/>
    </row>
    <row r="846" spans="1:23" ht="18" customHeight="1" x14ac:dyDescent="0.35">
      <c r="A846" s="143" t="s">
        <v>269</v>
      </c>
      <c r="B846" s="143" t="s">
        <v>390</v>
      </c>
      <c r="C846" s="147">
        <v>175901</v>
      </c>
      <c r="D846" s="7">
        <v>-5.5745564999999997E-2</v>
      </c>
      <c r="E846" s="10">
        <v>1</v>
      </c>
      <c r="F846" s="144">
        <v>0</v>
      </c>
      <c r="G846" s="47">
        <f t="shared" si="73"/>
        <v>175901</v>
      </c>
      <c r="H846" s="47">
        <f t="shared" si="74"/>
        <v>0</v>
      </c>
      <c r="I846" s="59">
        <v>-8.9788414520267451E-2</v>
      </c>
      <c r="J846" s="23">
        <f t="shared" si="75"/>
        <v>3.4042849520267454E-2</v>
      </c>
      <c r="K846" s="9">
        <v>-1.7165993179862959E-2</v>
      </c>
      <c r="L846" s="63">
        <f t="shared" si="76"/>
        <v>-16.180485831037302</v>
      </c>
      <c r="M846" s="63">
        <f t="shared" si="77"/>
        <v>-3.8579571820137035E-2</v>
      </c>
      <c r="N846" s="145"/>
      <c r="O846" s="131"/>
      <c r="P846" s="131"/>
      <c r="Q846" s="131"/>
      <c r="R846" s="131"/>
      <c r="S846" s="131"/>
      <c r="T846" s="131"/>
      <c r="U846" s="131"/>
      <c r="V846" s="131"/>
      <c r="W846" s="131"/>
    </row>
    <row r="847" spans="1:23" ht="18" customHeight="1" x14ac:dyDescent="0.35">
      <c r="A847" s="143" t="s">
        <v>269</v>
      </c>
      <c r="B847" s="143" t="s">
        <v>645</v>
      </c>
      <c r="C847" s="147">
        <v>13007</v>
      </c>
      <c r="D847" s="7">
        <v>-0.15647423699999999</v>
      </c>
      <c r="E847" s="10">
        <v>1</v>
      </c>
      <c r="F847" s="144">
        <v>0</v>
      </c>
      <c r="G847" s="47">
        <f t="shared" si="73"/>
        <v>13007</v>
      </c>
      <c r="H847" s="47">
        <f t="shared" si="74"/>
        <v>0</v>
      </c>
      <c r="I847" s="59">
        <v>-8.9788414520267451E-2</v>
      </c>
      <c r="J847" s="23">
        <f t="shared" si="75"/>
        <v>-6.6685822479732537E-2</v>
      </c>
      <c r="K847" s="9">
        <v>-1.7165993179862959E-2</v>
      </c>
      <c r="L847" s="63">
        <f t="shared" si="76"/>
        <v>-15.887859385670351</v>
      </c>
      <c r="M847" s="63">
        <f t="shared" si="77"/>
        <v>-0.13930824382013704</v>
      </c>
      <c r="N847" s="145"/>
      <c r="O847" s="131"/>
      <c r="P847" s="131"/>
      <c r="Q847" s="131"/>
      <c r="R847" s="131"/>
      <c r="S847" s="131"/>
      <c r="T847" s="131"/>
      <c r="U847" s="131"/>
      <c r="V847" s="131"/>
      <c r="W847" s="131"/>
    </row>
    <row r="848" spans="1:23" ht="18" customHeight="1" x14ac:dyDescent="0.35">
      <c r="A848" s="143" t="s">
        <v>269</v>
      </c>
      <c r="B848" s="143" t="s">
        <v>872</v>
      </c>
      <c r="C848" s="147">
        <v>35219</v>
      </c>
      <c r="D848" s="7">
        <v>-2.1961558999999999E-2</v>
      </c>
      <c r="E848" s="10">
        <v>1</v>
      </c>
      <c r="F848" s="144">
        <v>0</v>
      </c>
      <c r="G848" s="47">
        <f t="shared" si="73"/>
        <v>35219</v>
      </c>
      <c r="H848" s="47">
        <f t="shared" si="74"/>
        <v>0</v>
      </c>
      <c r="I848" s="59">
        <v>-8.9788414520267451E-2</v>
      </c>
      <c r="J848" s="23">
        <f t="shared" si="75"/>
        <v>6.7826855520267459E-2</v>
      </c>
      <c r="K848" s="9">
        <v>-1.7165993179862959E-2</v>
      </c>
      <c r="L848" s="63">
        <f t="shared" si="76"/>
        <v>-0.89997069153420539</v>
      </c>
      <c r="M848" s="63">
        <f t="shared" si="77"/>
        <v>-4.7955658201370398E-3</v>
      </c>
      <c r="N848" s="145"/>
      <c r="O848" s="131"/>
      <c r="P848" s="131"/>
      <c r="Q848" s="131"/>
      <c r="R848" s="131"/>
      <c r="S848" s="131"/>
      <c r="T848" s="131"/>
      <c r="U848" s="131"/>
      <c r="V848" s="131"/>
      <c r="W848" s="131"/>
    </row>
    <row r="849" spans="1:23" ht="18" customHeight="1" x14ac:dyDescent="0.35">
      <c r="A849" s="143" t="s">
        <v>269</v>
      </c>
      <c r="B849" s="143" t="s">
        <v>873</v>
      </c>
      <c r="C849" s="147">
        <v>95058</v>
      </c>
      <c r="D849" s="7">
        <v>6.2937549999999998E-3</v>
      </c>
      <c r="E849" s="10">
        <v>1</v>
      </c>
      <c r="F849" s="144">
        <v>0</v>
      </c>
      <c r="G849" s="47">
        <f t="shared" si="73"/>
        <v>95058</v>
      </c>
      <c r="H849" s="47">
        <f t="shared" si="74"/>
        <v>0</v>
      </c>
      <c r="I849" s="59">
        <v>-8.9788414520267451E-2</v>
      </c>
      <c r="J849" s="23">
        <f t="shared" si="75"/>
        <v>9.6082169520267449E-2</v>
      </c>
      <c r="K849" s="9">
        <v>-1.7165993179862959E-2</v>
      </c>
      <c r="L849" s="63">
        <f t="shared" si="76"/>
        <v>7.2329869632438752</v>
      </c>
      <c r="M849" s="63">
        <f t="shared" si="77"/>
        <v>2.345974817986296E-2</v>
      </c>
      <c r="N849" s="145"/>
      <c r="O849" s="131"/>
      <c r="P849" s="131"/>
      <c r="Q849" s="131"/>
      <c r="R849" s="131"/>
      <c r="S849" s="131"/>
      <c r="T849" s="131"/>
      <c r="U849" s="131"/>
      <c r="V849" s="131"/>
      <c r="W849" s="131"/>
    </row>
    <row r="850" spans="1:23" ht="18" customHeight="1" x14ac:dyDescent="0.35">
      <c r="A850" s="143" t="s">
        <v>269</v>
      </c>
      <c r="B850" s="143" t="s">
        <v>874</v>
      </c>
      <c r="C850" s="147">
        <v>17599</v>
      </c>
      <c r="D850" s="7">
        <v>-0.15906104700000001</v>
      </c>
      <c r="E850" s="10">
        <v>1</v>
      </c>
      <c r="F850" s="144">
        <v>0</v>
      </c>
      <c r="G850" s="47">
        <f t="shared" si="73"/>
        <v>17599</v>
      </c>
      <c r="H850" s="47">
        <f t="shared" si="74"/>
        <v>0</v>
      </c>
      <c r="I850" s="59">
        <v>-8.9788414520267451E-2</v>
      </c>
      <c r="J850" s="23">
        <f t="shared" si="75"/>
        <v>-6.927263247973256E-2</v>
      </c>
      <c r="K850" s="9">
        <v>-1.7165993179862959E-2</v>
      </c>
      <c r="L850" s="63">
        <f t="shared" si="76"/>
        <v>-18.82397133044476</v>
      </c>
      <c r="M850" s="63">
        <f t="shared" si="77"/>
        <v>-0.14189505382013706</v>
      </c>
      <c r="N850" s="145"/>
      <c r="O850" s="131"/>
      <c r="P850" s="131"/>
      <c r="Q850" s="131"/>
      <c r="R850" s="131"/>
      <c r="S850" s="131"/>
      <c r="T850" s="131"/>
      <c r="U850" s="131"/>
      <c r="V850" s="131"/>
      <c r="W850" s="131"/>
    </row>
    <row r="851" spans="1:23" ht="18" customHeight="1" x14ac:dyDescent="0.35">
      <c r="A851" s="143" t="s">
        <v>269</v>
      </c>
      <c r="B851" s="143" t="s">
        <v>120</v>
      </c>
      <c r="C851" s="147">
        <v>6163</v>
      </c>
      <c r="D851" s="7">
        <v>-0.22352070099999999</v>
      </c>
      <c r="E851" s="10">
        <v>1</v>
      </c>
      <c r="F851" s="144">
        <v>0</v>
      </c>
      <c r="G851" s="47">
        <f t="shared" si="73"/>
        <v>6163</v>
      </c>
      <c r="H851" s="47">
        <f t="shared" si="74"/>
        <v>0</v>
      </c>
      <c r="I851" s="59">
        <v>-8.9788414520267451E-2</v>
      </c>
      <c r="J851" s="23">
        <f t="shared" si="75"/>
        <v>-0.13373228647973254</v>
      </c>
      <c r="K851" s="9">
        <v>-1.7165993179862959E-2</v>
      </c>
      <c r="L851" s="63">
        <f t="shared" si="76"/>
        <v>-16.199830304785564</v>
      </c>
      <c r="M851" s="63">
        <f t="shared" si="77"/>
        <v>-0.20635470782013704</v>
      </c>
      <c r="N851" s="145"/>
      <c r="O851" s="131"/>
      <c r="P851" s="131"/>
      <c r="Q851" s="131"/>
      <c r="R851" s="131"/>
      <c r="S851" s="131"/>
      <c r="T851" s="131"/>
      <c r="U851" s="131"/>
      <c r="V851" s="131"/>
      <c r="W851" s="131"/>
    </row>
    <row r="852" spans="1:23" ht="18" customHeight="1" x14ac:dyDescent="0.35">
      <c r="A852" s="143" t="s">
        <v>269</v>
      </c>
      <c r="B852" s="143" t="s">
        <v>254</v>
      </c>
      <c r="C852" s="147">
        <v>11852</v>
      </c>
      <c r="D852" s="7">
        <v>-0.17945857300000001</v>
      </c>
      <c r="E852" s="10">
        <v>1</v>
      </c>
      <c r="F852" s="144">
        <v>0</v>
      </c>
      <c r="G852" s="47">
        <f t="shared" si="73"/>
        <v>11852</v>
      </c>
      <c r="H852" s="47">
        <f t="shared" si="74"/>
        <v>0</v>
      </c>
      <c r="I852" s="59">
        <v>-8.9788414520267451E-2</v>
      </c>
      <c r="J852" s="23">
        <f t="shared" si="75"/>
        <v>-8.9670158479732559E-2</v>
      </c>
      <c r="K852" s="9">
        <v>-1.7165993179862959E-2</v>
      </c>
      <c r="L852" s="63">
        <f t="shared" si="76"/>
        <v>-17.668288630179628</v>
      </c>
      <c r="M852" s="63">
        <f t="shared" si="77"/>
        <v>-0.16229257982013706</v>
      </c>
      <c r="N852" s="145"/>
      <c r="O852" s="131"/>
      <c r="P852" s="131"/>
      <c r="Q852" s="131"/>
      <c r="R852" s="131"/>
      <c r="S852" s="131"/>
      <c r="T852" s="131"/>
      <c r="U852" s="131"/>
      <c r="V852" s="131"/>
      <c r="W852" s="131"/>
    </row>
    <row r="853" spans="1:23" ht="18" customHeight="1" x14ac:dyDescent="0.35">
      <c r="A853" s="143" t="s">
        <v>269</v>
      </c>
      <c r="B853" s="143" t="s">
        <v>689</v>
      </c>
      <c r="C853" s="147">
        <v>7266</v>
      </c>
      <c r="D853" s="7">
        <v>-0.20337918899999999</v>
      </c>
      <c r="E853" s="10">
        <v>1</v>
      </c>
      <c r="F853" s="144">
        <v>0</v>
      </c>
      <c r="G853" s="47">
        <f t="shared" si="73"/>
        <v>7266</v>
      </c>
      <c r="H853" s="47">
        <f t="shared" si="74"/>
        <v>0</v>
      </c>
      <c r="I853" s="59">
        <v>-8.9788414520267451E-2</v>
      </c>
      <c r="J853" s="23">
        <f t="shared" si="75"/>
        <v>-0.11359077447973254</v>
      </c>
      <c r="K853" s="9">
        <v>-1.7165993179862959E-2</v>
      </c>
      <c r="L853" s="63">
        <f t="shared" si="76"/>
        <v>-15.872968352705454</v>
      </c>
      <c r="M853" s="63">
        <f t="shared" si="77"/>
        <v>-0.18621319582013704</v>
      </c>
      <c r="N853" s="145"/>
      <c r="O853" s="131"/>
      <c r="P853" s="131"/>
      <c r="Q853" s="131"/>
      <c r="R853" s="131"/>
      <c r="S853" s="131"/>
      <c r="T853" s="131"/>
      <c r="U853" s="131"/>
      <c r="V853" s="131"/>
      <c r="W853" s="131"/>
    </row>
    <row r="854" spans="1:23" ht="18" customHeight="1" x14ac:dyDescent="0.35">
      <c r="A854" s="143" t="s">
        <v>269</v>
      </c>
      <c r="B854" s="143" t="s">
        <v>875</v>
      </c>
      <c r="C854" s="147">
        <v>30820</v>
      </c>
      <c r="D854" s="7">
        <v>-0.19011736800000001</v>
      </c>
      <c r="E854" s="10">
        <v>1</v>
      </c>
      <c r="F854" s="144">
        <v>0</v>
      </c>
      <c r="G854" s="47">
        <f t="shared" si="73"/>
        <v>30820</v>
      </c>
      <c r="H854" s="47">
        <f t="shared" si="74"/>
        <v>0</v>
      </c>
      <c r="I854" s="59">
        <v>-8.9788414520267451E-2</v>
      </c>
      <c r="J854" s="23">
        <f t="shared" si="75"/>
        <v>-0.10032895347973256</v>
      </c>
      <c r="K854" s="9">
        <v>-1.7165993179862959E-2</v>
      </c>
      <c r="L854" s="63">
        <f t="shared" si="76"/>
        <v>-30.362696315842079</v>
      </c>
      <c r="M854" s="63">
        <f t="shared" si="77"/>
        <v>-0.17295137482013706</v>
      </c>
      <c r="N854" s="145"/>
      <c r="O854" s="131"/>
      <c r="P854" s="131"/>
      <c r="Q854" s="131"/>
      <c r="R854" s="131"/>
      <c r="S854" s="131"/>
      <c r="T854" s="131"/>
      <c r="U854" s="131"/>
      <c r="V854" s="131"/>
      <c r="W854" s="131"/>
    </row>
    <row r="855" spans="1:23" ht="18" customHeight="1" x14ac:dyDescent="0.35">
      <c r="A855" s="143" t="s">
        <v>269</v>
      </c>
      <c r="B855" s="143" t="s">
        <v>259</v>
      </c>
      <c r="C855" s="147">
        <v>54799</v>
      </c>
      <c r="D855" s="7">
        <v>-8.8952694999999998E-2</v>
      </c>
      <c r="E855" s="10">
        <v>1</v>
      </c>
      <c r="F855" s="144">
        <v>0</v>
      </c>
      <c r="G855" s="47">
        <f t="shared" si="73"/>
        <v>54799</v>
      </c>
      <c r="H855" s="47">
        <f t="shared" si="74"/>
        <v>0</v>
      </c>
      <c r="I855" s="59">
        <v>-8.9788414520267451E-2</v>
      </c>
      <c r="J855" s="23">
        <f t="shared" si="75"/>
        <v>8.3571952026745278E-4</v>
      </c>
      <c r="K855" s="9">
        <v>-1.7165993179862959E-2</v>
      </c>
      <c r="L855" s="63">
        <f t="shared" si="76"/>
        <v>-16.804682718204731</v>
      </c>
      <c r="M855" s="63">
        <f t="shared" si="77"/>
        <v>-7.1786701820137036E-2</v>
      </c>
      <c r="N855" s="145"/>
      <c r="O855" s="131"/>
      <c r="P855" s="131"/>
      <c r="Q855" s="131"/>
      <c r="R855" s="131"/>
      <c r="S855" s="131"/>
      <c r="T855" s="131"/>
      <c r="U855" s="131"/>
      <c r="V855" s="131"/>
      <c r="W855" s="131"/>
    </row>
    <row r="856" spans="1:23" ht="18" customHeight="1" x14ac:dyDescent="0.35">
      <c r="A856" s="143" t="s">
        <v>269</v>
      </c>
      <c r="B856" s="143" t="s">
        <v>101</v>
      </c>
      <c r="C856" s="147">
        <v>21949</v>
      </c>
      <c r="D856" s="7">
        <v>-0.100795967</v>
      </c>
      <c r="E856" s="10">
        <v>1</v>
      </c>
      <c r="F856" s="144">
        <v>0</v>
      </c>
      <c r="G856" s="47">
        <f t="shared" si="73"/>
        <v>21949</v>
      </c>
      <c r="H856" s="47">
        <f t="shared" si="74"/>
        <v>0</v>
      </c>
      <c r="I856" s="59">
        <v>-8.9788414520267451E-2</v>
      </c>
      <c r="J856" s="23">
        <f t="shared" si="75"/>
        <v>-1.1007552479732549E-2</v>
      </c>
      <c r="K856" s="9">
        <v>-1.7165993179862959E-2</v>
      </c>
      <c r="L856" s="63">
        <f t="shared" si="76"/>
        <v>-12.389943618389502</v>
      </c>
      <c r="M856" s="63">
        <f t="shared" si="77"/>
        <v>-8.3629973820137038E-2</v>
      </c>
      <c r="N856" s="145"/>
      <c r="O856" s="131"/>
      <c r="P856" s="131"/>
      <c r="Q856" s="131"/>
      <c r="R856" s="131"/>
      <c r="S856" s="131"/>
      <c r="T856" s="131"/>
      <c r="U856" s="131"/>
      <c r="V856" s="131"/>
      <c r="W856" s="131"/>
    </row>
    <row r="857" spans="1:23" ht="18" customHeight="1" x14ac:dyDescent="0.35">
      <c r="A857" s="143" t="s">
        <v>269</v>
      </c>
      <c r="B857" s="143" t="s">
        <v>260</v>
      </c>
      <c r="C857" s="147">
        <v>5987</v>
      </c>
      <c r="D857" s="7">
        <v>-0.22721381299999999</v>
      </c>
      <c r="E857" s="10">
        <v>1</v>
      </c>
      <c r="F857" s="144">
        <v>1</v>
      </c>
      <c r="G857" s="47">
        <f t="shared" si="73"/>
        <v>5987</v>
      </c>
      <c r="H857" s="47">
        <f t="shared" si="74"/>
        <v>5987</v>
      </c>
      <c r="I857" s="59">
        <v>-6.4291675190258815E-2</v>
      </c>
      <c r="J857" s="23">
        <f t="shared" si="75"/>
        <v>-0.16292213780974119</v>
      </c>
      <c r="K857" s="9">
        <v>2.4825882526396358E-3</v>
      </c>
      <c r="L857" s="63">
        <f t="shared" si="76"/>
        <v>-17.772921392184021</v>
      </c>
      <c r="M857" s="63">
        <f t="shared" si="77"/>
        <v>-0.22969640125263963</v>
      </c>
      <c r="N857" s="145"/>
      <c r="O857" s="131"/>
      <c r="P857" s="131"/>
      <c r="Q857" s="131"/>
      <c r="R857" s="131"/>
      <c r="S857" s="131"/>
      <c r="T857" s="131"/>
      <c r="U857" s="131"/>
      <c r="V857" s="131"/>
      <c r="W857" s="131"/>
    </row>
    <row r="858" spans="1:23" ht="18" customHeight="1" x14ac:dyDescent="0.35">
      <c r="A858" s="143" t="s">
        <v>269</v>
      </c>
      <c r="B858" s="143" t="s">
        <v>261</v>
      </c>
      <c r="C858" s="147">
        <v>35805</v>
      </c>
      <c r="D858" s="7">
        <v>-0.16649053799999999</v>
      </c>
      <c r="E858" s="10">
        <v>1</v>
      </c>
      <c r="F858" s="144">
        <v>0</v>
      </c>
      <c r="G858" s="47">
        <f t="shared" si="73"/>
        <v>35805</v>
      </c>
      <c r="H858" s="47">
        <f t="shared" si="74"/>
        <v>0</v>
      </c>
      <c r="I858" s="59">
        <v>-8.9788414520267451E-2</v>
      </c>
      <c r="J858" s="23">
        <f t="shared" si="75"/>
        <v>-7.6702123479732542E-2</v>
      </c>
      <c r="K858" s="9">
        <v>-1.7165993179862959E-2</v>
      </c>
      <c r="L858" s="63">
        <f t="shared" si="76"/>
        <v>-28.255502718018672</v>
      </c>
      <c r="M858" s="63">
        <f t="shared" si="77"/>
        <v>-0.14932454482013705</v>
      </c>
      <c r="N858" s="145"/>
      <c r="O858" s="131"/>
      <c r="P858" s="131"/>
      <c r="Q858" s="131"/>
      <c r="R858" s="131"/>
      <c r="S858" s="131"/>
      <c r="T858" s="131"/>
      <c r="U858" s="131"/>
      <c r="V858" s="131"/>
      <c r="W858" s="131"/>
    </row>
    <row r="859" spans="1:23" ht="18" customHeight="1" x14ac:dyDescent="0.35">
      <c r="A859" s="143" t="s">
        <v>269</v>
      </c>
      <c r="B859" s="143" t="s">
        <v>620</v>
      </c>
      <c r="C859" s="147">
        <v>11826</v>
      </c>
      <c r="D859" s="7">
        <v>-0.178326387</v>
      </c>
      <c r="E859" s="10">
        <v>1</v>
      </c>
      <c r="F859" s="144">
        <v>0</v>
      </c>
      <c r="G859" s="47">
        <f t="shared" si="73"/>
        <v>11826</v>
      </c>
      <c r="H859" s="47">
        <f t="shared" si="74"/>
        <v>0</v>
      </c>
      <c r="I859" s="59">
        <v>-8.9788414520267451E-2</v>
      </c>
      <c r="J859" s="23">
        <f t="shared" si="75"/>
        <v>-8.8537972479732552E-2</v>
      </c>
      <c r="K859" s="9">
        <v>-1.7165993179862959E-2</v>
      </c>
      <c r="L859" s="63">
        <f t="shared" si="76"/>
        <v>-17.525776028861902</v>
      </c>
      <c r="M859" s="63">
        <f t="shared" si="77"/>
        <v>-0.16116039382013705</v>
      </c>
      <c r="N859" s="145"/>
      <c r="O859" s="131"/>
      <c r="P859" s="131"/>
      <c r="Q859" s="131"/>
      <c r="R859" s="131"/>
      <c r="S859" s="131"/>
      <c r="T859" s="131"/>
      <c r="U859" s="131"/>
      <c r="V859" s="131"/>
      <c r="W859" s="131"/>
    </row>
    <row r="860" spans="1:23" ht="18" customHeight="1" x14ac:dyDescent="0.35">
      <c r="A860" s="143" t="s">
        <v>269</v>
      </c>
      <c r="B860" s="143" t="s">
        <v>876</v>
      </c>
      <c r="C860" s="147">
        <v>22954</v>
      </c>
      <c r="D860" s="7">
        <v>-0.14118594300000001</v>
      </c>
      <c r="E860" s="10">
        <v>1</v>
      </c>
      <c r="F860" s="144">
        <v>0</v>
      </c>
      <c r="G860" s="47">
        <f t="shared" si="73"/>
        <v>22954</v>
      </c>
      <c r="H860" s="47">
        <f t="shared" si="74"/>
        <v>0</v>
      </c>
      <c r="I860" s="59">
        <v>-8.9788414520267451E-2</v>
      </c>
      <c r="J860" s="23">
        <f t="shared" si="75"/>
        <v>-5.1397528479732557E-2</v>
      </c>
      <c r="K860" s="9">
        <v>-1.7165993179862959E-2</v>
      </c>
      <c r="L860" s="63">
        <f t="shared" si="76"/>
        <v>-18.78973867093681</v>
      </c>
      <c r="M860" s="63">
        <f t="shared" si="77"/>
        <v>-0.12401994982013705</v>
      </c>
      <c r="N860" s="145"/>
      <c r="O860" s="131"/>
      <c r="P860" s="131"/>
      <c r="Q860" s="131"/>
      <c r="R860" s="131"/>
      <c r="S860" s="131"/>
      <c r="T860" s="131"/>
      <c r="U860" s="131"/>
      <c r="V860" s="131"/>
      <c r="W860" s="131"/>
    </row>
    <row r="861" spans="1:23" ht="18" customHeight="1" x14ac:dyDescent="0.35">
      <c r="A861" s="143" t="s">
        <v>269</v>
      </c>
      <c r="B861" s="143" t="s">
        <v>877</v>
      </c>
      <c r="C861" s="147">
        <v>88642</v>
      </c>
      <c r="D861" s="7">
        <v>-7.6448348999999999E-2</v>
      </c>
      <c r="E861" s="10">
        <v>1</v>
      </c>
      <c r="F861" s="144">
        <v>0</v>
      </c>
      <c r="G861" s="47">
        <f t="shared" si="73"/>
        <v>88642</v>
      </c>
      <c r="H861" s="47">
        <f t="shared" si="74"/>
        <v>0</v>
      </c>
      <c r="I861" s="59">
        <v>-8.9788414520267451E-2</v>
      </c>
      <c r="J861" s="23">
        <f t="shared" si="75"/>
        <v>1.3340065520267452E-2</v>
      </c>
      <c r="K861" s="9">
        <v>-1.7165993179862959E-2</v>
      </c>
      <c r="L861" s="63">
        <f t="shared" si="76"/>
        <v>-17.650021018410921</v>
      </c>
      <c r="M861" s="63">
        <f t="shared" si="77"/>
        <v>-5.9282355820137037E-2</v>
      </c>
      <c r="N861" s="145"/>
      <c r="O861" s="131"/>
      <c r="P861" s="131"/>
      <c r="Q861" s="131"/>
      <c r="R861" s="131"/>
      <c r="S861" s="131"/>
      <c r="T861" s="131"/>
      <c r="U861" s="131"/>
      <c r="V861" s="131"/>
      <c r="W861" s="131"/>
    </row>
    <row r="862" spans="1:23" ht="18" customHeight="1" x14ac:dyDescent="0.35">
      <c r="A862" s="143" t="s">
        <v>269</v>
      </c>
      <c r="B862" s="143" t="s">
        <v>268</v>
      </c>
      <c r="C862" s="147">
        <v>8513</v>
      </c>
      <c r="D862" s="7">
        <v>-0.246010747</v>
      </c>
      <c r="E862" s="10">
        <v>1</v>
      </c>
      <c r="F862" s="144">
        <v>0</v>
      </c>
      <c r="G862" s="47">
        <f t="shared" si="73"/>
        <v>8513</v>
      </c>
      <c r="H862" s="47">
        <f t="shared" si="74"/>
        <v>0</v>
      </c>
      <c r="I862" s="59">
        <v>-8.9788414520267451E-2</v>
      </c>
      <c r="J862" s="23">
        <f t="shared" si="75"/>
        <v>-0.15622233247973255</v>
      </c>
      <c r="K862" s="9">
        <v>-1.7165993179862959E-2</v>
      </c>
      <c r="L862" s="63">
        <f t="shared" si="76"/>
        <v>-21.114571756515822</v>
      </c>
      <c r="M862" s="63">
        <f t="shared" si="77"/>
        <v>-0.22884475382013705</v>
      </c>
      <c r="N862" s="145"/>
      <c r="O862" s="131"/>
      <c r="P862" s="131"/>
      <c r="Q862" s="131"/>
      <c r="R862" s="131"/>
      <c r="S862" s="131"/>
      <c r="T862" s="131"/>
      <c r="U862" s="131"/>
      <c r="V862" s="131"/>
      <c r="W862" s="131"/>
    </row>
    <row r="863" spans="1:23" ht="18" customHeight="1" x14ac:dyDescent="0.35">
      <c r="A863" s="143" t="s">
        <v>269</v>
      </c>
      <c r="B863" s="143" t="s">
        <v>408</v>
      </c>
      <c r="C863" s="147">
        <v>12432</v>
      </c>
      <c r="D863" s="7">
        <v>-0.166875408</v>
      </c>
      <c r="E863" s="10">
        <v>1</v>
      </c>
      <c r="F863" s="144">
        <v>0</v>
      </c>
      <c r="G863" s="47">
        <f t="shared" si="73"/>
        <v>12432</v>
      </c>
      <c r="H863" s="47">
        <f t="shared" si="74"/>
        <v>0</v>
      </c>
      <c r="I863" s="59">
        <v>-8.9788414520267451E-2</v>
      </c>
      <c r="J863" s="23">
        <f t="shared" si="75"/>
        <v>-7.7086993479732552E-2</v>
      </c>
      <c r="K863" s="9">
        <v>-1.7165993179862959E-2</v>
      </c>
      <c r="L863" s="63">
        <f t="shared" si="76"/>
        <v>-16.692431915934684</v>
      </c>
      <c r="M863" s="63">
        <f t="shared" si="77"/>
        <v>-0.14970941482013705</v>
      </c>
      <c r="N863" s="145"/>
      <c r="O863" s="131"/>
      <c r="P863" s="131"/>
      <c r="Q863" s="131"/>
      <c r="R863" s="131"/>
      <c r="S863" s="131"/>
      <c r="T863" s="131"/>
      <c r="U863" s="131"/>
      <c r="V863" s="131"/>
      <c r="W863" s="131"/>
    </row>
    <row r="864" spans="1:23" ht="18" customHeight="1" x14ac:dyDescent="0.35">
      <c r="A864" s="143" t="s">
        <v>278</v>
      </c>
      <c r="B864" s="143" t="s">
        <v>292</v>
      </c>
      <c r="C864" s="147">
        <v>11455</v>
      </c>
      <c r="D864" s="7">
        <v>-0.10845381599999999</v>
      </c>
      <c r="E864" s="10">
        <v>1</v>
      </c>
      <c r="F864" s="144">
        <v>0</v>
      </c>
      <c r="G864" s="47">
        <f t="shared" si="73"/>
        <v>11455</v>
      </c>
      <c r="H864" s="47">
        <f t="shared" si="74"/>
        <v>0</v>
      </c>
      <c r="I864" s="59">
        <v>-8.9788414520267451E-2</v>
      </c>
      <c r="J864" s="23">
        <f t="shared" si="75"/>
        <v>-1.8665401479732543E-2</v>
      </c>
      <c r="K864" s="9">
        <v>-1.7165993179862959E-2</v>
      </c>
      <c r="L864" s="63">
        <f t="shared" si="76"/>
        <v>-9.7703561781791031</v>
      </c>
      <c r="M864" s="63">
        <f t="shared" si="77"/>
        <v>-9.1287822820137032E-2</v>
      </c>
      <c r="N864" s="145"/>
      <c r="O864" s="131"/>
      <c r="P864" s="131"/>
      <c r="Q864" s="131"/>
      <c r="R864" s="131"/>
      <c r="S864" s="131"/>
      <c r="T864" s="131"/>
      <c r="U864" s="131"/>
      <c r="V864" s="131"/>
      <c r="W864" s="131"/>
    </row>
    <row r="865" spans="1:23" ht="18" customHeight="1" x14ac:dyDescent="0.35">
      <c r="A865" s="143" t="s">
        <v>278</v>
      </c>
      <c r="B865" s="143" t="s">
        <v>529</v>
      </c>
      <c r="C865" s="147">
        <v>7176</v>
      </c>
      <c r="D865" s="7">
        <v>-0.121979843</v>
      </c>
      <c r="E865" s="10">
        <v>1</v>
      </c>
      <c r="F865" s="144">
        <v>0</v>
      </c>
      <c r="G865" s="47">
        <f t="shared" si="73"/>
        <v>7176</v>
      </c>
      <c r="H865" s="47">
        <f t="shared" si="74"/>
        <v>0</v>
      </c>
      <c r="I865" s="59">
        <v>-8.9788414520267451E-2</v>
      </c>
      <c r="J865" s="23">
        <f t="shared" si="75"/>
        <v>-3.2191428479732553E-2</v>
      </c>
      <c r="K865" s="9">
        <v>-1.7165993179862959E-2</v>
      </c>
      <c r="L865" s="63">
        <f t="shared" si="76"/>
        <v>-8.8789147865554217</v>
      </c>
      <c r="M865" s="63">
        <f t="shared" si="77"/>
        <v>-0.10481384982013704</v>
      </c>
      <c r="N865" s="145"/>
      <c r="O865" s="131"/>
      <c r="P865" s="131"/>
      <c r="Q865" s="131"/>
      <c r="R865" s="131"/>
      <c r="S865" s="131"/>
      <c r="T865" s="131"/>
      <c r="U865" s="131"/>
      <c r="V865" s="131"/>
      <c r="W865" s="131"/>
    </row>
    <row r="866" spans="1:23" ht="18" customHeight="1" x14ac:dyDescent="0.35">
      <c r="A866" s="143" t="s">
        <v>278</v>
      </c>
      <c r="B866" s="143" t="s">
        <v>878</v>
      </c>
      <c r="C866" s="147">
        <v>14172</v>
      </c>
      <c r="D866" s="7">
        <v>-0.13680342400000001</v>
      </c>
      <c r="E866" s="10">
        <v>1</v>
      </c>
      <c r="F866" s="144">
        <v>0</v>
      </c>
      <c r="G866" s="47">
        <f t="shared" si="73"/>
        <v>14172</v>
      </c>
      <c r="H866" s="47">
        <f t="shared" si="74"/>
        <v>0</v>
      </c>
      <c r="I866" s="59">
        <v>-8.9788414520267451E-2</v>
      </c>
      <c r="J866" s="23">
        <f t="shared" si="75"/>
        <v>-4.7015009479732556E-2</v>
      </c>
      <c r="K866" s="9">
        <v>-1.7165993179862959E-2</v>
      </c>
      <c r="L866" s="63">
        <f t="shared" si="76"/>
        <v>-14.242382655305988</v>
      </c>
      <c r="M866" s="63">
        <f t="shared" si="77"/>
        <v>-0.11963743082013704</v>
      </c>
      <c r="N866" s="145"/>
      <c r="O866" s="131"/>
      <c r="P866" s="131"/>
      <c r="Q866" s="131"/>
      <c r="R866" s="131"/>
      <c r="S866" s="131"/>
      <c r="T866" s="131"/>
      <c r="U866" s="131"/>
      <c r="V866" s="131"/>
      <c r="W866" s="131"/>
    </row>
    <row r="867" spans="1:23" ht="18" customHeight="1" x14ac:dyDescent="0.35">
      <c r="A867" s="143" t="s">
        <v>278</v>
      </c>
      <c r="B867" s="143" t="s">
        <v>879</v>
      </c>
      <c r="C867" s="147">
        <v>4707</v>
      </c>
      <c r="D867" s="7">
        <v>-0.121208988</v>
      </c>
      <c r="E867" s="10">
        <v>1</v>
      </c>
      <c r="F867" s="144">
        <v>0</v>
      </c>
      <c r="G867" s="47">
        <f t="shared" si="73"/>
        <v>4707</v>
      </c>
      <c r="H867" s="47">
        <f t="shared" si="74"/>
        <v>0</v>
      </c>
      <c r="I867" s="59">
        <v>-8.9788414520267451E-2</v>
      </c>
      <c r="J867" s="23">
        <f t="shared" si="75"/>
        <v>-3.1420573479732553E-2</v>
      </c>
      <c r="K867" s="9">
        <v>-1.7165993179862959E-2</v>
      </c>
      <c r="L867" s="63">
        <f t="shared" si="76"/>
        <v>-7.1381380651939192</v>
      </c>
      <c r="M867" s="63">
        <f t="shared" si="77"/>
        <v>-0.10404299482013704</v>
      </c>
      <c r="N867" s="145"/>
      <c r="O867" s="131"/>
      <c r="P867" s="131"/>
      <c r="Q867" s="131"/>
      <c r="R867" s="131"/>
      <c r="S867" s="131"/>
      <c r="T867" s="131"/>
      <c r="U867" s="131"/>
      <c r="V867" s="131"/>
      <c r="W867" s="131"/>
    </row>
    <row r="868" spans="1:23" ht="18" customHeight="1" x14ac:dyDescent="0.35">
      <c r="A868" s="143" t="s">
        <v>278</v>
      </c>
      <c r="B868" s="143" t="s">
        <v>614</v>
      </c>
      <c r="C868" s="147">
        <v>21611</v>
      </c>
      <c r="D868" s="7">
        <v>-6.6023207E-2</v>
      </c>
      <c r="E868" s="10">
        <v>1</v>
      </c>
      <c r="F868" s="144">
        <v>0</v>
      </c>
      <c r="G868" s="47">
        <f t="shared" si="73"/>
        <v>21611</v>
      </c>
      <c r="H868" s="47">
        <f t="shared" si="74"/>
        <v>0</v>
      </c>
      <c r="I868" s="59">
        <v>-8.9788414520267451E-2</v>
      </c>
      <c r="J868" s="23">
        <f t="shared" si="75"/>
        <v>2.3765207520267451E-2</v>
      </c>
      <c r="K868" s="9">
        <v>-1.7165993179862959E-2</v>
      </c>
      <c r="L868" s="63">
        <f t="shared" si="76"/>
        <v>-7.1823427858689168</v>
      </c>
      <c r="M868" s="63">
        <f t="shared" si="77"/>
        <v>-4.8857213820137038E-2</v>
      </c>
      <c r="N868" s="145"/>
      <c r="O868" s="131"/>
      <c r="P868" s="131"/>
      <c r="Q868" s="131"/>
      <c r="R868" s="131"/>
      <c r="S868" s="131"/>
      <c r="T868" s="131"/>
      <c r="U868" s="131"/>
      <c r="V868" s="131"/>
      <c r="W868" s="131"/>
    </row>
    <row r="869" spans="1:23" ht="18" customHeight="1" x14ac:dyDescent="0.35">
      <c r="A869" s="143" t="s">
        <v>278</v>
      </c>
      <c r="B869" s="143" t="s">
        <v>880</v>
      </c>
      <c r="C869" s="147">
        <v>13049</v>
      </c>
      <c r="D869" s="7">
        <v>-0.126261863</v>
      </c>
      <c r="E869" s="10">
        <v>1</v>
      </c>
      <c r="F869" s="144">
        <v>0</v>
      </c>
      <c r="G869" s="47">
        <f t="shared" si="73"/>
        <v>13049</v>
      </c>
      <c r="H869" s="47">
        <f t="shared" si="74"/>
        <v>0</v>
      </c>
      <c r="I869" s="59">
        <v>-8.9788414520267451E-2</v>
      </c>
      <c r="J869" s="23">
        <f t="shared" si="75"/>
        <v>-3.6473448479732551E-2</v>
      </c>
      <c r="K869" s="9">
        <v>-1.7165993179862959E-2</v>
      </c>
      <c r="L869" s="63">
        <f t="shared" si="76"/>
        <v>-12.462263361257397</v>
      </c>
      <c r="M869" s="63">
        <f t="shared" si="77"/>
        <v>-0.10909586982013704</v>
      </c>
      <c r="N869" s="145"/>
      <c r="O869" s="131"/>
      <c r="P869" s="131"/>
      <c r="Q869" s="131"/>
      <c r="R869" s="131"/>
      <c r="S869" s="131"/>
      <c r="T869" s="131"/>
      <c r="U869" s="131"/>
      <c r="V869" s="131"/>
      <c r="W869" s="131"/>
    </row>
    <row r="870" spans="1:23" ht="18" customHeight="1" x14ac:dyDescent="0.35">
      <c r="A870" s="143" t="s">
        <v>278</v>
      </c>
      <c r="B870" s="143" t="s">
        <v>778</v>
      </c>
      <c r="C870" s="147">
        <v>8596</v>
      </c>
      <c r="D870" s="7">
        <v>-5.2759875999999997E-2</v>
      </c>
      <c r="E870" s="10">
        <v>1</v>
      </c>
      <c r="F870" s="144">
        <v>0</v>
      </c>
      <c r="G870" s="47">
        <f t="shared" si="73"/>
        <v>8596</v>
      </c>
      <c r="H870" s="47">
        <f t="shared" si="74"/>
        <v>0</v>
      </c>
      <c r="I870" s="59">
        <v>-8.9788414520267451E-2</v>
      </c>
      <c r="J870" s="23">
        <f t="shared" si="75"/>
        <v>3.7028538520267454E-2</v>
      </c>
      <c r="K870" s="9">
        <v>-1.7165993179862959E-2</v>
      </c>
      <c r="L870" s="63">
        <f t="shared" si="76"/>
        <v>-3.3000731737736517</v>
      </c>
      <c r="M870" s="63">
        <f t="shared" si="77"/>
        <v>-3.5593882820137035E-2</v>
      </c>
      <c r="N870" s="145"/>
      <c r="O870" s="131"/>
      <c r="P870" s="131"/>
      <c r="Q870" s="131"/>
      <c r="R870" s="131"/>
      <c r="S870" s="131"/>
      <c r="T870" s="131"/>
      <c r="U870" s="131"/>
      <c r="V870" s="131"/>
      <c r="W870" s="131"/>
    </row>
    <row r="871" spans="1:23" ht="18" customHeight="1" x14ac:dyDescent="0.35">
      <c r="A871" s="143" t="s">
        <v>278</v>
      </c>
      <c r="B871" s="143" t="s">
        <v>393</v>
      </c>
      <c r="C871" s="147">
        <v>58567</v>
      </c>
      <c r="D871" s="7">
        <v>-4.7254200000000003E-2</v>
      </c>
      <c r="E871" s="10">
        <v>1</v>
      </c>
      <c r="F871" s="144">
        <v>0</v>
      </c>
      <c r="G871" s="47">
        <f t="shared" si="73"/>
        <v>58567</v>
      </c>
      <c r="H871" s="47">
        <f t="shared" si="74"/>
        <v>0</v>
      </c>
      <c r="I871" s="59">
        <v>-8.9788414520267451E-2</v>
      </c>
      <c r="J871" s="23">
        <f t="shared" si="75"/>
        <v>4.2534214520267448E-2</v>
      </c>
      <c r="K871" s="9">
        <v>-1.7165993179862959E-2</v>
      </c>
      <c r="L871" s="63">
        <f t="shared" si="76"/>
        <v>-7.2815325452345609</v>
      </c>
      <c r="M871" s="63">
        <f t="shared" si="77"/>
        <v>-3.0088206820137044E-2</v>
      </c>
      <c r="N871" s="145"/>
      <c r="O871" s="131"/>
      <c r="P871" s="131"/>
      <c r="Q871" s="131"/>
      <c r="R871" s="131"/>
      <c r="S871" s="131"/>
      <c r="T871" s="131"/>
      <c r="U871" s="131"/>
      <c r="V871" s="131"/>
      <c r="W871" s="131"/>
    </row>
    <row r="872" spans="1:23" ht="18" customHeight="1" x14ac:dyDescent="0.35">
      <c r="A872" s="143" t="s">
        <v>278</v>
      </c>
      <c r="B872" s="143" t="s">
        <v>578</v>
      </c>
      <c r="C872" s="147">
        <v>2814</v>
      </c>
      <c r="D872" s="7">
        <v>-4.746061E-2</v>
      </c>
      <c r="E872" s="10">
        <v>1</v>
      </c>
      <c r="F872" s="144">
        <v>0</v>
      </c>
      <c r="G872" s="47">
        <f t="shared" si="73"/>
        <v>2814</v>
      </c>
      <c r="H872" s="47">
        <f t="shared" si="74"/>
        <v>0</v>
      </c>
      <c r="I872" s="59">
        <v>-8.9788414520267451E-2</v>
      </c>
      <c r="J872" s="23">
        <f t="shared" si="75"/>
        <v>4.2327804520267451E-2</v>
      </c>
      <c r="K872" s="9">
        <v>-1.7165993179862959E-2</v>
      </c>
      <c r="L872" s="63">
        <f t="shared" si="76"/>
        <v>-1.607043047493411</v>
      </c>
      <c r="M872" s="63">
        <f t="shared" si="77"/>
        <v>-3.0294616820137042E-2</v>
      </c>
      <c r="N872" s="145"/>
      <c r="O872" s="131"/>
      <c r="P872" s="131"/>
      <c r="Q872" s="131"/>
      <c r="R872" s="131"/>
      <c r="S872" s="131"/>
      <c r="T872" s="131"/>
      <c r="U872" s="131"/>
      <c r="V872" s="131"/>
      <c r="W872" s="131"/>
    </row>
    <row r="873" spans="1:23" ht="18" customHeight="1" x14ac:dyDescent="0.35">
      <c r="A873" s="143" t="s">
        <v>278</v>
      </c>
      <c r="B873" s="143" t="s">
        <v>465</v>
      </c>
      <c r="C873" s="147">
        <v>3428</v>
      </c>
      <c r="D873" s="7">
        <v>-8.8691940999999996E-2</v>
      </c>
      <c r="E873" s="10">
        <v>1</v>
      </c>
      <c r="F873" s="144">
        <v>0</v>
      </c>
      <c r="G873" s="47">
        <f t="shared" si="73"/>
        <v>3428</v>
      </c>
      <c r="H873" s="47">
        <f t="shared" si="74"/>
        <v>0</v>
      </c>
      <c r="I873" s="59">
        <v>-8.9788414520267451E-2</v>
      </c>
      <c r="J873" s="23">
        <f t="shared" si="75"/>
        <v>1.0964735202674547E-3</v>
      </c>
      <c r="K873" s="9">
        <v>-1.7165993179862959E-2</v>
      </c>
      <c r="L873" s="63">
        <f t="shared" si="76"/>
        <v>-4.1877816362912732</v>
      </c>
      <c r="M873" s="63">
        <f t="shared" si="77"/>
        <v>-7.1525947820137034E-2</v>
      </c>
      <c r="N873" s="145"/>
      <c r="O873" s="131"/>
      <c r="P873" s="131"/>
      <c r="Q873" s="131"/>
      <c r="R873" s="131"/>
      <c r="S873" s="131"/>
      <c r="T873" s="131"/>
      <c r="U873" s="131"/>
      <c r="V873" s="131"/>
      <c r="W873" s="131"/>
    </row>
    <row r="874" spans="1:23" ht="18" customHeight="1" x14ac:dyDescent="0.35">
      <c r="A874" s="143" t="s">
        <v>278</v>
      </c>
      <c r="B874" s="143" t="s">
        <v>148</v>
      </c>
      <c r="C874" s="147">
        <v>18265</v>
      </c>
      <c r="D874" s="7">
        <v>-0.13289878499999999</v>
      </c>
      <c r="E874" s="10">
        <v>1</v>
      </c>
      <c r="F874" s="144">
        <v>0</v>
      </c>
      <c r="G874" s="47">
        <f t="shared" si="73"/>
        <v>18265</v>
      </c>
      <c r="H874" s="47">
        <f t="shared" si="74"/>
        <v>0</v>
      </c>
      <c r="I874" s="59">
        <v>-8.9788414520267451E-2</v>
      </c>
      <c r="J874" s="23">
        <f t="shared" si="75"/>
        <v>-4.311037047973254E-2</v>
      </c>
      <c r="K874" s="9">
        <v>-1.7165993179862959E-2</v>
      </c>
      <c r="L874" s="63">
        <f t="shared" si="76"/>
        <v>-15.641063097080556</v>
      </c>
      <c r="M874" s="63">
        <f t="shared" si="77"/>
        <v>-0.11573279182013703</v>
      </c>
      <c r="N874" s="145"/>
      <c r="O874" s="131"/>
      <c r="P874" s="131"/>
      <c r="Q874" s="131"/>
      <c r="R874" s="131"/>
      <c r="S874" s="131"/>
      <c r="T874" s="131"/>
      <c r="U874" s="131"/>
      <c r="V874" s="131"/>
      <c r="W874" s="131"/>
    </row>
    <row r="875" spans="1:23" ht="18" customHeight="1" x14ac:dyDescent="0.35">
      <c r="A875" s="143" t="s">
        <v>278</v>
      </c>
      <c r="B875" s="143" t="s">
        <v>54</v>
      </c>
      <c r="C875" s="147">
        <v>2849</v>
      </c>
      <c r="D875" s="7">
        <v>-5.9926848999999997E-2</v>
      </c>
      <c r="E875" s="10">
        <v>1</v>
      </c>
      <c r="F875" s="144">
        <v>1</v>
      </c>
      <c r="G875" s="47">
        <f t="shared" si="73"/>
        <v>2849</v>
      </c>
      <c r="H875" s="47">
        <f t="shared" si="74"/>
        <v>2849</v>
      </c>
      <c r="I875" s="59">
        <v>-6.4291675190258815E-2</v>
      </c>
      <c r="J875" s="23">
        <f t="shared" si="75"/>
        <v>4.3648261902588179E-3</v>
      </c>
      <c r="K875" s="9">
        <v>2.4825882526396358E-3</v>
      </c>
      <c r="L875" s="63">
        <f t="shared" si="76"/>
        <v>-3.3311676568414601</v>
      </c>
      <c r="M875" s="63">
        <f t="shared" si="77"/>
        <v>-6.240943725263963E-2</v>
      </c>
      <c r="N875" s="145"/>
      <c r="O875" s="131"/>
      <c r="P875" s="131"/>
      <c r="Q875" s="131"/>
      <c r="R875" s="131"/>
      <c r="S875" s="131"/>
      <c r="T875" s="131"/>
      <c r="U875" s="131"/>
      <c r="V875" s="131"/>
      <c r="W875" s="131"/>
    </row>
    <row r="876" spans="1:23" ht="18" customHeight="1" x14ac:dyDescent="0.35">
      <c r="A876" s="143" t="s">
        <v>278</v>
      </c>
      <c r="B876" s="143" t="s">
        <v>452</v>
      </c>
      <c r="C876" s="147">
        <v>2170</v>
      </c>
      <c r="D876" s="7">
        <v>-7.5430843999999997E-2</v>
      </c>
      <c r="E876" s="10">
        <v>1</v>
      </c>
      <c r="F876" s="144">
        <v>0</v>
      </c>
      <c r="G876" s="47">
        <f t="shared" si="73"/>
        <v>2170</v>
      </c>
      <c r="H876" s="47">
        <f t="shared" si="74"/>
        <v>0</v>
      </c>
      <c r="I876" s="59">
        <v>-8.9788414520267451E-2</v>
      </c>
      <c r="J876" s="23">
        <f t="shared" si="75"/>
        <v>1.4357570520267454E-2</v>
      </c>
      <c r="K876" s="9">
        <v>-1.7165993179862959E-2</v>
      </c>
      <c r="L876" s="63">
        <f t="shared" si="76"/>
        <v>-2.7141666244303106</v>
      </c>
      <c r="M876" s="63">
        <f t="shared" si="77"/>
        <v>-5.8264850820137035E-2</v>
      </c>
      <c r="N876" s="145"/>
      <c r="O876" s="131"/>
      <c r="P876" s="131"/>
      <c r="Q876" s="131"/>
      <c r="R876" s="131"/>
      <c r="S876" s="131"/>
      <c r="T876" s="131"/>
      <c r="U876" s="131"/>
      <c r="V876" s="131"/>
      <c r="W876" s="131"/>
    </row>
    <row r="877" spans="1:23" ht="18" customHeight="1" x14ac:dyDescent="0.35">
      <c r="A877" s="143" t="s">
        <v>278</v>
      </c>
      <c r="B877" s="143" t="s">
        <v>150</v>
      </c>
      <c r="C877" s="147">
        <v>8019</v>
      </c>
      <c r="D877" s="7">
        <v>-3.1719602999999999E-2</v>
      </c>
      <c r="E877" s="10">
        <v>1</v>
      </c>
      <c r="F877" s="144">
        <v>0</v>
      </c>
      <c r="G877" s="47">
        <f t="shared" si="73"/>
        <v>8019</v>
      </c>
      <c r="H877" s="47">
        <f t="shared" si="74"/>
        <v>0</v>
      </c>
      <c r="I877" s="59">
        <v>-8.9788414520267451E-2</v>
      </c>
      <c r="J877" s="23">
        <f t="shared" si="75"/>
        <v>5.8068811520267452E-2</v>
      </c>
      <c r="K877" s="9">
        <v>-1.7165993179862959E-2</v>
      </c>
      <c r="L877" s="63">
        <f t="shared" si="76"/>
        <v>-1.3032593042029101</v>
      </c>
      <c r="M877" s="63">
        <f t="shared" si="77"/>
        <v>-1.455360982013704E-2</v>
      </c>
      <c r="N877" s="145"/>
      <c r="O877" s="131"/>
      <c r="P877" s="131"/>
      <c r="Q877" s="131"/>
      <c r="R877" s="131"/>
      <c r="S877" s="131"/>
      <c r="T877" s="131"/>
      <c r="U877" s="131"/>
      <c r="V877" s="131"/>
      <c r="W877" s="131"/>
    </row>
    <row r="878" spans="1:23" ht="18" customHeight="1" x14ac:dyDescent="0.35">
      <c r="A878" s="143" t="s">
        <v>278</v>
      </c>
      <c r="B878" s="143" t="s">
        <v>881</v>
      </c>
      <c r="C878" s="147">
        <v>8429</v>
      </c>
      <c r="D878" s="7">
        <v>-6.4046769000000003E-2</v>
      </c>
      <c r="E878" s="10">
        <v>1</v>
      </c>
      <c r="F878" s="144">
        <v>0</v>
      </c>
      <c r="G878" s="47">
        <f t="shared" si="73"/>
        <v>8429</v>
      </c>
      <c r="H878" s="47">
        <f t="shared" si="74"/>
        <v>0</v>
      </c>
      <c r="I878" s="59">
        <v>-8.9788414520267451E-2</v>
      </c>
      <c r="J878" s="23">
        <f t="shared" si="75"/>
        <v>2.5741645520267448E-2</v>
      </c>
      <c r="K878" s="9">
        <v>-1.7165993179862959E-2</v>
      </c>
      <c r="L878" s="63">
        <f t="shared" si="76"/>
        <v>-4.3041045985995954</v>
      </c>
      <c r="M878" s="63">
        <f t="shared" si="77"/>
        <v>-4.6880775820137041E-2</v>
      </c>
      <c r="N878" s="145"/>
      <c r="O878" s="131"/>
      <c r="P878" s="131"/>
      <c r="Q878" s="131"/>
      <c r="R878" s="131"/>
      <c r="S878" s="131"/>
      <c r="T878" s="131"/>
      <c r="U878" s="131"/>
      <c r="V878" s="131"/>
      <c r="W878" s="131"/>
    </row>
    <row r="879" spans="1:23" ht="18" customHeight="1" x14ac:dyDescent="0.35">
      <c r="A879" s="143" t="s">
        <v>278</v>
      </c>
      <c r="B879" s="143" t="s">
        <v>882</v>
      </c>
      <c r="C879" s="147">
        <v>8510</v>
      </c>
      <c r="D879" s="7">
        <v>-5.4431483000000003E-2</v>
      </c>
      <c r="E879" s="10">
        <v>1</v>
      </c>
      <c r="F879" s="144">
        <v>0</v>
      </c>
      <c r="G879" s="47">
        <f t="shared" si="73"/>
        <v>8510</v>
      </c>
      <c r="H879" s="47">
        <f t="shared" si="74"/>
        <v>0</v>
      </c>
      <c r="I879" s="59">
        <v>-8.9788414520267451E-2</v>
      </c>
      <c r="J879" s="23">
        <f t="shared" si="75"/>
        <v>3.5356931520267448E-2</v>
      </c>
      <c r="K879" s="9">
        <v>-1.7165993179862959E-2</v>
      </c>
      <c r="L879" s="63">
        <f t="shared" si="76"/>
        <v>-3.4377288120735492</v>
      </c>
      <c r="M879" s="63">
        <f t="shared" si="77"/>
        <v>-3.726548982013704E-2</v>
      </c>
      <c r="N879" s="145"/>
      <c r="O879" s="131"/>
      <c r="P879" s="131"/>
      <c r="Q879" s="131"/>
      <c r="R879" s="131"/>
      <c r="S879" s="131"/>
      <c r="T879" s="131"/>
      <c r="U879" s="131"/>
      <c r="V879" s="131"/>
      <c r="W879" s="131"/>
    </row>
    <row r="880" spans="1:23" ht="18" customHeight="1" x14ac:dyDescent="0.35">
      <c r="A880" s="143" t="s">
        <v>278</v>
      </c>
      <c r="B880" s="143" t="s">
        <v>883</v>
      </c>
      <c r="C880" s="147">
        <v>1830</v>
      </c>
      <c r="D880" s="7">
        <v>-5.7632746999999998E-2</v>
      </c>
      <c r="E880" s="10">
        <v>1</v>
      </c>
      <c r="F880" s="144">
        <v>0</v>
      </c>
      <c r="G880" s="47">
        <f t="shared" si="73"/>
        <v>1830</v>
      </c>
      <c r="H880" s="47">
        <f t="shared" si="74"/>
        <v>0</v>
      </c>
      <c r="I880" s="59">
        <v>-8.9788414520267451E-2</v>
      </c>
      <c r="J880" s="23">
        <f t="shared" si="75"/>
        <v>3.2155667520267453E-2</v>
      </c>
      <c r="K880" s="9">
        <v>-1.7165993179862959E-2</v>
      </c>
      <c r="L880" s="63">
        <f t="shared" si="76"/>
        <v>-1.731106998851724</v>
      </c>
      <c r="M880" s="63">
        <f t="shared" si="77"/>
        <v>-4.0466753820137036E-2</v>
      </c>
      <c r="N880" s="145"/>
      <c r="O880" s="131"/>
      <c r="P880" s="131"/>
      <c r="Q880" s="131"/>
      <c r="R880" s="131"/>
      <c r="S880" s="131"/>
      <c r="T880" s="131"/>
      <c r="U880" s="131"/>
      <c r="V880" s="131"/>
      <c r="W880" s="131"/>
    </row>
    <row r="881" spans="1:23" ht="18" customHeight="1" x14ac:dyDescent="0.35">
      <c r="A881" s="143" t="s">
        <v>278</v>
      </c>
      <c r="B881" s="143" t="s">
        <v>884</v>
      </c>
      <c r="C881" s="147">
        <v>27117</v>
      </c>
      <c r="D881" s="7">
        <v>-6.4750993000000007E-2</v>
      </c>
      <c r="E881" s="10">
        <v>1</v>
      </c>
      <c r="F881" s="144">
        <v>0</v>
      </c>
      <c r="G881" s="47">
        <f t="shared" si="73"/>
        <v>27117</v>
      </c>
      <c r="H881" s="47">
        <f t="shared" si="74"/>
        <v>0</v>
      </c>
      <c r="I881" s="59">
        <v>-8.9788414520267451E-2</v>
      </c>
      <c r="J881" s="23">
        <f t="shared" si="75"/>
        <v>2.5037421520267444E-2</v>
      </c>
      <c r="K881" s="9">
        <v>-1.7165993179862959E-2</v>
      </c>
      <c r="L881" s="63">
        <f t="shared" si="76"/>
        <v>-7.835936222376251</v>
      </c>
      <c r="M881" s="63">
        <f t="shared" si="77"/>
        <v>-4.7584999820137044E-2</v>
      </c>
      <c r="N881" s="145"/>
      <c r="O881" s="131"/>
      <c r="P881" s="131"/>
      <c r="Q881" s="131"/>
      <c r="R881" s="131"/>
      <c r="S881" s="131"/>
      <c r="T881" s="131"/>
      <c r="U881" s="131"/>
      <c r="V881" s="131"/>
      <c r="W881" s="131"/>
    </row>
    <row r="882" spans="1:23" ht="18" customHeight="1" x14ac:dyDescent="0.35">
      <c r="A882" s="143" t="s">
        <v>278</v>
      </c>
      <c r="B882" s="143" t="s">
        <v>158</v>
      </c>
      <c r="C882" s="147">
        <v>31415</v>
      </c>
      <c r="D882" s="7">
        <v>-0.127311536</v>
      </c>
      <c r="E882" s="10">
        <v>1</v>
      </c>
      <c r="F882" s="144">
        <v>0</v>
      </c>
      <c r="G882" s="47">
        <f t="shared" si="73"/>
        <v>31415</v>
      </c>
      <c r="H882" s="47">
        <f t="shared" si="74"/>
        <v>0</v>
      </c>
      <c r="I882" s="59">
        <v>-8.9788414520267451E-2</v>
      </c>
      <c r="J882" s="23">
        <f t="shared" si="75"/>
        <v>-3.7523121479732552E-2</v>
      </c>
      <c r="K882" s="9">
        <v>-1.7165993179862959E-2</v>
      </c>
      <c r="L882" s="63">
        <f t="shared" si="76"/>
        <v>-19.522501262587387</v>
      </c>
      <c r="M882" s="63">
        <f t="shared" si="77"/>
        <v>-0.11014554282013704</v>
      </c>
      <c r="N882" s="145"/>
      <c r="O882" s="131"/>
      <c r="P882" s="131"/>
      <c r="Q882" s="131"/>
      <c r="R882" s="131"/>
      <c r="S882" s="131"/>
      <c r="T882" s="131"/>
      <c r="U882" s="131"/>
      <c r="V882" s="131"/>
      <c r="W882" s="131"/>
    </row>
    <row r="883" spans="1:23" ht="18" customHeight="1" x14ac:dyDescent="0.35">
      <c r="A883" s="143" t="s">
        <v>278</v>
      </c>
      <c r="B883" s="143" t="s">
        <v>162</v>
      </c>
      <c r="C883" s="147">
        <v>2972</v>
      </c>
      <c r="D883" s="7">
        <v>-7.9445895000000002E-2</v>
      </c>
      <c r="E883" s="10">
        <v>1</v>
      </c>
      <c r="F883" s="144">
        <v>0</v>
      </c>
      <c r="G883" s="47">
        <f t="shared" si="73"/>
        <v>2972</v>
      </c>
      <c r="H883" s="47">
        <f t="shared" si="74"/>
        <v>0</v>
      </c>
      <c r="I883" s="59">
        <v>-8.9788414520267451E-2</v>
      </c>
      <c r="J883" s="23">
        <f t="shared" si="75"/>
        <v>1.0342519520267449E-2</v>
      </c>
      <c r="K883" s="9">
        <v>-1.7165993179862959E-2</v>
      </c>
      <c r="L883" s="63">
        <f t="shared" si="76"/>
        <v>-3.3952544086411849</v>
      </c>
      <c r="M883" s="63">
        <f t="shared" si="77"/>
        <v>-6.227990182013704E-2</v>
      </c>
      <c r="N883" s="145"/>
      <c r="O883" s="131"/>
      <c r="P883" s="131"/>
      <c r="Q883" s="131"/>
      <c r="R883" s="131"/>
      <c r="S883" s="131"/>
      <c r="T883" s="131"/>
      <c r="U883" s="131"/>
      <c r="V883" s="131"/>
      <c r="W883" s="131"/>
    </row>
    <row r="884" spans="1:23" ht="18" customHeight="1" x14ac:dyDescent="0.35">
      <c r="A884" s="143" t="s">
        <v>278</v>
      </c>
      <c r="B884" s="143" t="s">
        <v>274</v>
      </c>
      <c r="C884" s="147">
        <v>17588</v>
      </c>
      <c r="D884" s="7">
        <v>-6.0294689999999998E-2</v>
      </c>
      <c r="E884" s="10">
        <v>1</v>
      </c>
      <c r="F884" s="144">
        <v>0</v>
      </c>
      <c r="G884" s="47">
        <f t="shared" si="73"/>
        <v>17588</v>
      </c>
      <c r="H884" s="47">
        <f t="shared" si="74"/>
        <v>0</v>
      </c>
      <c r="I884" s="59">
        <v>-8.9788414520267451E-2</v>
      </c>
      <c r="J884" s="23">
        <f t="shared" si="75"/>
        <v>2.9493724520267453E-2</v>
      </c>
      <c r="K884" s="9">
        <v>-1.7165993179862959E-2</v>
      </c>
      <c r="L884" s="63">
        <f t="shared" si="76"/>
        <v>-5.7197173006736284</v>
      </c>
      <c r="M884" s="63">
        <f t="shared" si="77"/>
        <v>-4.3128696820137036E-2</v>
      </c>
      <c r="N884" s="145"/>
      <c r="O884" s="131"/>
      <c r="P884" s="131"/>
      <c r="Q884" s="131"/>
      <c r="R884" s="131"/>
      <c r="S884" s="131"/>
      <c r="T884" s="131"/>
      <c r="U884" s="131"/>
      <c r="V884" s="131"/>
      <c r="W884" s="131"/>
    </row>
    <row r="885" spans="1:23" ht="18" customHeight="1" x14ac:dyDescent="0.35">
      <c r="A885" s="143" t="s">
        <v>278</v>
      </c>
      <c r="B885" s="143" t="s">
        <v>885</v>
      </c>
      <c r="C885" s="147">
        <v>7114</v>
      </c>
      <c r="D885" s="7">
        <v>-0.13282775699999999</v>
      </c>
      <c r="E885" s="10">
        <v>1</v>
      </c>
      <c r="F885" s="144">
        <v>0</v>
      </c>
      <c r="G885" s="47">
        <f t="shared" si="73"/>
        <v>7114</v>
      </c>
      <c r="H885" s="47">
        <f t="shared" si="74"/>
        <v>0</v>
      </c>
      <c r="I885" s="59">
        <v>-8.9788414520267451E-2</v>
      </c>
      <c r="J885" s="23">
        <f t="shared" si="75"/>
        <v>-4.303934247973254E-2</v>
      </c>
      <c r="K885" s="9">
        <v>-1.7165993179862959E-2</v>
      </c>
      <c r="L885" s="63">
        <f t="shared" si="76"/>
        <v>-9.7554372860182141</v>
      </c>
      <c r="M885" s="63">
        <f t="shared" si="77"/>
        <v>-0.11566176382013703</v>
      </c>
      <c r="N885" s="145"/>
      <c r="O885" s="131"/>
      <c r="P885" s="131"/>
      <c r="Q885" s="131"/>
      <c r="R885" s="131"/>
      <c r="S885" s="131"/>
      <c r="T885" s="131"/>
      <c r="U885" s="131"/>
      <c r="V885" s="131"/>
      <c r="W885" s="131"/>
    </row>
    <row r="886" spans="1:23" ht="18" customHeight="1" x14ac:dyDescent="0.35">
      <c r="A886" s="143" t="s">
        <v>278</v>
      </c>
      <c r="B886" s="143" t="s">
        <v>167</v>
      </c>
      <c r="C886" s="147">
        <v>108500</v>
      </c>
      <c r="D886" s="7">
        <v>4.4679288999999997E-2</v>
      </c>
      <c r="E886" s="10">
        <v>1</v>
      </c>
      <c r="F886" s="144">
        <v>0</v>
      </c>
      <c r="G886" s="47">
        <f t="shared" si="73"/>
        <v>108500</v>
      </c>
      <c r="H886" s="47">
        <f t="shared" si="74"/>
        <v>0</v>
      </c>
      <c r="I886" s="59">
        <v>-8.9788414520267451E-2</v>
      </c>
      <c r="J886" s="23">
        <f t="shared" si="75"/>
        <v>0.13446770352026743</v>
      </c>
      <c r="K886" s="9">
        <v>-1.7165993179862959E-2</v>
      </c>
      <c r="L886" s="63">
        <f t="shared" si="76"/>
        <v>20.371426648074895</v>
      </c>
      <c r="M886" s="63">
        <f t="shared" si="77"/>
        <v>6.1845282179862959E-2</v>
      </c>
      <c r="N886" s="145"/>
      <c r="O886" s="131"/>
      <c r="P886" s="131"/>
      <c r="Q886" s="131"/>
      <c r="R886" s="131"/>
      <c r="S886" s="131"/>
      <c r="T886" s="131"/>
      <c r="U886" s="131"/>
      <c r="V886" s="131"/>
      <c r="W886" s="131"/>
    </row>
    <row r="887" spans="1:23" ht="18" customHeight="1" x14ac:dyDescent="0.35">
      <c r="A887" s="143" t="s">
        <v>278</v>
      </c>
      <c r="B887" s="143" t="s">
        <v>787</v>
      </c>
      <c r="C887" s="147">
        <v>2722</v>
      </c>
      <c r="D887" s="7">
        <v>-5.9217860999999997E-2</v>
      </c>
      <c r="E887" s="10">
        <v>1</v>
      </c>
      <c r="F887" s="144">
        <v>0</v>
      </c>
      <c r="G887" s="47">
        <f t="shared" si="73"/>
        <v>2722</v>
      </c>
      <c r="H887" s="47">
        <f t="shared" si="74"/>
        <v>0</v>
      </c>
      <c r="I887" s="59">
        <v>-8.9788414520267451E-2</v>
      </c>
      <c r="J887" s="23">
        <f t="shared" si="75"/>
        <v>3.0570553520267454E-2</v>
      </c>
      <c r="K887" s="9">
        <v>-1.7165993179862959E-2</v>
      </c>
      <c r="L887" s="63">
        <f t="shared" si="76"/>
        <v>-2.1939632622848806</v>
      </c>
      <c r="M887" s="63">
        <f t="shared" si="77"/>
        <v>-4.2051867820137034E-2</v>
      </c>
      <c r="N887" s="145"/>
      <c r="O887" s="131"/>
      <c r="P887" s="131"/>
      <c r="Q887" s="131"/>
      <c r="R887" s="131"/>
      <c r="S887" s="131"/>
      <c r="T887" s="131"/>
      <c r="U887" s="131"/>
      <c r="V887" s="131"/>
      <c r="W887" s="131"/>
    </row>
    <row r="888" spans="1:23" ht="18" customHeight="1" x14ac:dyDescent="0.35">
      <c r="A888" s="143" t="s">
        <v>278</v>
      </c>
      <c r="B888" s="143" t="s">
        <v>279</v>
      </c>
      <c r="C888" s="147">
        <v>2726</v>
      </c>
      <c r="D888" s="7">
        <v>-0.113775556</v>
      </c>
      <c r="E888" s="10">
        <v>1</v>
      </c>
      <c r="F888" s="144">
        <v>1</v>
      </c>
      <c r="G888" s="47">
        <f t="shared" si="73"/>
        <v>2726</v>
      </c>
      <c r="H888" s="47">
        <f t="shared" si="74"/>
        <v>2726</v>
      </c>
      <c r="I888" s="59">
        <v>-6.4291675190258815E-2</v>
      </c>
      <c r="J888" s="23">
        <f t="shared" si="75"/>
        <v>-4.9483880809741185E-2</v>
      </c>
      <c r="K888" s="9">
        <v>2.4825882526396358E-3</v>
      </c>
      <c r="L888" s="63">
        <f t="shared" si="76"/>
        <v>-6.0699667496959311</v>
      </c>
      <c r="M888" s="63">
        <f t="shared" si="77"/>
        <v>-0.11625814425263964</v>
      </c>
      <c r="N888" s="145"/>
      <c r="O888" s="131"/>
      <c r="P888" s="131"/>
      <c r="Q888" s="131"/>
      <c r="R888" s="131"/>
      <c r="S888" s="131"/>
      <c r="T888" s="131"/>
      <c r="U888" s="131"/>
      <c r="V888" s="131"/>
      <c r="W888" s="131"/>
    </row>
    <row r="889" spans="1:23" ht="18" customHeight="1" x14ac:dyDescent="0.35">
      <c r="A889" s="143" t="s">
        <v>278</v>
      </c>
      <c r="B889" s="143" t="s">
        <v>886</v>
      </c>
      <c r="C889" s="147">
        <v>25419</v>
      </c>
      <c r="D889" s="7">
        <v>-5.3045574999999998E-2</v>
      </c>
      <c r="E889" s="10">
        <v>1</v>
      </c>
      <c r="F889" s="144">
        <v>0</v>
      </c>
      <c r="G889" s="47">
        <f t="shared" si="73"/>
        <v>25419</v>
      </c>
      <c r="H889" s="47">
        <f t="shared" si="74"/>
        <v>0</v>
      </c>
      <c r="I889" s="59">
        <v>-8.9788414520267451E-2</v>
      </c>
      <c r="J889" s="23">
        <f t="shared" si="75"/>
        <v>3.6742839520267453E-2</v>
      </c>
      <c r="K889" s="9">
        <v>-1.7165993179862959E-2</v>
      </c>
      <c r="L889" s="63">
        <f t="shared" si="76"/>
        <v>-5.7204027034617964</v>
      </c>
      <c r="M889" s="63">
        <f t="shared" si="77"/>
        <v>-3.5879581820137035E-2</v>
      </c>
      <c r="N889" s="145"/>
      <c r="O889" s="131"/>
      <c r="P889" s="131"/>
      <c r="Q889" s="131"/>
      <c r="R889" s="131"/>
      <c r="S889" s="131"/>
      <c r="T889" s="131"/>
      <c r="U889" s="131"/>
      <c r="V889" s="131"/>
      <c r="W889" s="131"/>
    </row>
    <row r="890" spans="1:23" ht="18" customHeight="1" x14ac:dyDescent="0.35">
      <c r="A890" s="143" t="s">
        <v>278</v>
      </c>
      <c r="B890" s="143" t="s">
        <v>583</v>
      </c>
      <c r="C890" s="147">
        <v>5624</v>
      </c>
      <c r="D890" s="7">
        <v>-6.1570819999999998E-2</v>
      </c>
      <c r="E890" s="10">
        <v>1</v>
      </c>
      <c r="F890" s="144">
        <v>0</v>
      </c>
      <c r="G890" s="47">
        <f t="shared" si="73"/>
        <v>5624</v>
      </c>
      <c r="H890" s="47">
        <f t="shared" si="74"/>
        <v>0</v>
      </c>
      <c r="I890" s="59">
        <v>-8.9788414520267451E-2</v>
      </c>
      <c r="J890" s="23">
        <f t="shared" si="75"/>
        <v>2.8217594520267453E-2</v>
      </c>
      <c r="K890" s="9">
        <v>-1.7165993179862959E-2</v>
      </c>
      <c r="L890" s="63">
        <f t="shared" si="76"/>
        <v>-3.3300659661733216</v>
      </c>
      <c r="M890" s="63">
        <f t="shared" si="77"/>
        <v>-4.4404826820137036E-2</v>
      </c>
      <c r="N890" s="145"/>
      <c r="O890" s="131"/>
      <c r="P890" s="131"/>
      <c r="Q890" s="131"/>
      <c r="R890" s="131"/>
      <c r="S890" s="131"/>
      <c r="T890" s="131"/>
      <c r="U890" s="131"/>
      <c r="V890" s="131"/>
      <c r="W890" s="131"/>
    </row>
    <row r="891" spans="1:23" ht="18" customHeight="1" x14ac:dyDescent="0.35">
      <c r="A891" s="143" t="s">
        <v>278</v>
      </c>
      <c r="B891" s="143" t="s">
        <v>887</v>
      </c>
      <c r="C891" s="147">
        <v>21435</v>
      </c>
      <c r="D891" s="7">
        <v>4.8812398999999999E-2</v>
      </c>
      <c r="E891" s="10">
        <v>1</v>
      </c>
      <c r="F891" s="144">
        <v>0</v>
      </c>
      <c r="G891" s="47">
        <f t="shared" si="73"/>
        <v>21435</v>
      </c>
      <c r="H891" s="47">
        <f t="shared" si="74"/>
        <v>0</v>
      </c>
      <c r="I891" s="59">
        <v>-8.9788414520267451E-2</v>
      </c>
      <c r="J891" s="23">
        <f t="shared" si="75"/>
        <v>0.13860081352026746</v>
      </c>
      <c r="K891" s="9">
        <v>-1.7165993179862959E-2</v>
      </c>
      <c r="L891" s="63">
        <f t="shared" si="76"/>
        <v>9.6596962897134677</v>
      </c>
      <c r="M891" s="63">
        <f t="shared" si="77"/>
        <v>6.5978392179862955E-2</v>
      </c>
      <c r="N891" s="145"/>
      <c r="O891" s="131"/>
      <c r="P891" s="131"/>
      <c r="Q891" s="131"/>
      <c r="R891" s="131"/>
      <c r="S891" s="131"/>
      <c r="T891" s="131"/>
      <c r="U891" s="131"/>
      <c r="V891" s="131"/>
      <c r="W891" s="131"/>
    </row>
    <row r="892" spans="1:23" ht="18" customHeight="1" x14ac:dyDescent="0.35">
      <c r="A892" s="143" t="s">
        <v>278</v>
      </c>
      <c r="B892" s="143" t="s">
        <v>280</v>
      </c>
      <c r="C892" s="147">
        <v>17410</v>
      </c>
      <c r="D892" s="7">
        <v>-6.2176439999999996E-3</v>
      </c>
      <c r="E892" s="10">
        <v>1</v>
      </c>
      <c r="F892" s="144">
        <v>1</v>
      </c>
      <c r="G892" s="47">
        <f t="shared" si="73"/>
        <v>17410</v>
      </c>
      <c r="H892" s="47">
        <f t="shared" si="74"/>
        <v>17410</v>
      </c>
      <c r="I892" s="59">
        <v>-6.4291675190258815E-2</v>
      </c>
      <c r="J892" s="23">
        <f t="shared" si="75"/>
        <v>5.8074031190258814E-2</v>
      </c>
      <c r="K892" s="9">
        <v>2.4825882526396358E-3</v>
      </c>
      <c r="L892" s="63">
        <f t="shared" si="76"/>
        <v>-1.1479691886807126</v>
      </c>
      <c r="M892" s="63">
        <f t="shared" si="77"/>
        <v>-8.7002322526396354E-3</v>
      </c>
      <c r="N892" s="145"/>
      <c r="O892" s="131"/>
      <c r="P892" s="131"/>
      <c r="Q892" s="131"/>
      <c r="R892" s="131"/>
      <c r="S892" s="131"/>
      <c r="T892" s="131"/>
      <c r="U892" s="131"/>
      <c r="V892" s="131"/>
      <c r="W892" s="131"/>
    </row>
    <row r="893" spans="1:23" ht="18" customHeight="1" x14ac:dyDescent="0.35">
      <c r="A893" s="143" t="s">
        <v>278</v>
      </c>
      <c r="B893" s="143" t="s">
        <v>177</v>
      </c>
      <c r="C893" s="147">
        <v>23461</v>
      </c>
      <c r="D893" s="7">
        <v>-8.1871153000000002E-2</v>
      </c>
      <c r="E893" s="10">
        <v>1</v>
      </c>
      <c r="F893" s="144">
        <v>0</v>
      </c>
      <c r="G893" s="47">
        <f t="shared" si="73"/>
        <v>23461</v>
      </c>
      <c r="H893" s="47">
        <f t="shared" si="74"/>
        <v>0</v>
      </c>
      <c r="I893" s="59">
        <v>-8.9788414520267451E-2</v>
      </c>
      <c r="J893" s="23">
        <f t="shared" si="75"/>
        <v>7.917261520267449E-3</v>
      </c>
      <c r="K893" s="9">
        <v>-1.7165993179862959E-2</v>
      </c>
      <c r="L893" s="63">
        <f t="shared" si="76"/>
        <v>-9.9108790009830141</v>
      </c>
      <c r="M893" s="63">
        <f t="shared" si="77"/>
        <v>-6.470515982013704E-2</v>
      </c>
      <c r="N893" s="145"/>
      <c r="O893" s="131"/>
      <c r="P893" s="131"/>
      <c r="Q893" s="131"/>
      <c r="R893" s="131"/>
      <c r="S893" s="131"/>
      <c r="T893" s="131"/>
      <c r="U893" s="131"/>
      <c r="V893" s="131"/>
      <c r="W893" s="131"/>
    </row>
    <row r="894" spans="1:23" ht="18" customHeight="1" x14ac:dyDescent="0.35">
      <c r="A894" s="143" t="s">
        <v>278</v>
      </c>
      <c r="B894" s="143" t="s">
        <v>888</v>
      </c>
      <c r="C894" s="147">
        <v>17001</v>
      </c>
      <c r="D894" s="7">
        <v>-1.3152575E-2</v>
      </c>
      <c r="E894" s="10">
        <v>1</v>
      </c>
      <c r="F894" s="144">
        <v>0</v>
      </c>
      <c r="G894" s="47">
        <f t="shared" si="73"/>
        <v>17001</v>
      </c>
      <c r="H894" s="47">
        <f t="shared" si="74"/>
        <v>0</v>
      </c>
      <c r="I894" s="59">
        <v>-8.9788414520267451E-2</v>
      </c>
      <c r="J894" s="23">
        <f t="shared" si="75"/>
        <v>7.6635839520267451E-2</v>
      </c>
      <c r="K894" s="9">
        <v>-1.7165993179862959E-2</v>
      </c>
      <c r="L894" s="63">
        <f t="shared" si="76"/>
        <v>0.52330109955475257</v>
      </c>
      <c r="M894" s="63">
        <f t="shared" si="77"/>
        <v>4.0134181798629591E-3</v>
      </c>
      <c r="N894" s="145"/>
      <c r="O894" s="131"/>
      <c r="P894" s="131"/>
      <c r="Q894" s="131"/>
      <c r="R894" s="131"/>
      <c r="S894" s="131"/>
      <c r="T894" s="131"/>
      <c r="U894" s="131"/>
      <c r="V894" s="131"/>
      <c r="W894" s="131"/>
    </row>
    <row r="895" spans="1:23" ht="18" customHeight="1" x14ac:dyDescent="0.35">
      <c r="A895" s="143" t="s">
        <v>278</v>
      </c>
      <c r="B895" s="143" t="s">
        <v>889</v>
      </c>
      <c r="C895" s="147">
        <v>2816</v>
      </c>
      <c r="D895" s="7">
        <v>-7.1959292999999994E-2</v>
      </c>
      <c r="E895" s="10">
        <v>1</v>
      </c>
      <c r="F895" s="144">
        <v>0</v>
      </c>
      <c r="G895" s="47">
        <f t="shared" si="73"/>
        <v>2816</v>
      </c>
      <c r="H895" s="47">
        <f t="shared" si="74"/>
        <v>0</v>
      </c>
      <c r="I895" s="59">
        <v>-8.9788414520267451E-2</v>
      </c>
      <c r="J895" s="23">
        <f t="shared" si="75"/>
        <v>1.7829121520267457E-2</v>
      </c>
      <c r="K895" s="9">
        <v>-1.7165993179862959E-2</v>
      </c>
      <c r="L895" s="63">
        <f t="shared" si="76"/>
        <v>-2.9076610644614806</v>
      </c>
      <c r="M895" s="63">
        <f t="shared" si="77"/>
        <v>-5.4793299820137031E-2</v>
      </c>
      <c r="N895" s="145"/>
      <c r="O895" s="131"/>
      <c r="P895" s="131"/>
      <c r="Q895" s="131"/>
      <c r="R895" s="131"/>
      <c r="S895" s="131"/>
      <c r="T895" s="131"/>
      <c r="U895" s="131"/>
      <c r="V895" s="131"/>
      <c r="W895" s="131"/>
    </row>
    <row r="896" spans="1:23" ht="18" customHeight="1" x14ac:dyDescent="0.35">
      <c r="A896" s="143" t="s">
        <v>278</v>
      </c>
      <c r="B896" s="143" t="s">
        <v>281</v>
      </c>
      <c r="C896" s="147">
        <v>2659</v>
      </c>
      <c r="D896" s="7">
        <v>-6.0402722999999998E-2</v>
      </c>
      <c r="E896" s="10">
        <v>1</v>
      </c>
      <c r="F896" s="144">
        <v>1</v>
      </c>
      <c r="G896" s="47">
        <f t="shared" si="73"/>
        <v>2659</v>
      </c>
      <c r="H896" s="47">
        <f t="shared" si="74"/>
        <v>2659</v>
      </c>
      <c r="I896" s="59">
        <v>-6.4291675190258815E-2</v>
      </c>
      <c r="J896" s="23">
        <f t="shared" si="75"/>
        <v>3.8889521902588167E-3</v>
      </c>
      <c r="K896" s="9">
        <v>2.4825882526396358E-3</v>
      </c>
      <c r="L896" s="63">
        <f t="shared" si="76"/>
        <v>-3.2427120355339429</v>
      </c>
      <c r="M896" s="63">
        <f t="shared" si="77"/>
        <v>-6.2885311252639631E-2</v>
      </c>
      <c r="N896" s="145"/>
      <c r="O896" s="131"/>
      <c r="P896" s="131"/>
      <c r="Q896" s="131"/>
      <c r="R896" s="131"/>
      <c r="S896" s="131"/>
      <c r="T896" s="131"/>
      <c r="U896" s="131"/>
      <c r="V896" s="131"/>
      <c r="W896" s="131"/>
    </row>
    <row r="897" spans="1:23" ht="18" customHeight="1" x14ac:dyDescent="0.35">
      <c r="A897" s="143" t="s">
        <v>278</v>
      </c>
      <c r="B897" s="143" t="s">
        <v>311</v>
      </c>
      <c r="C897" s="147">
        <v>5037</v>
      </c>
      <c r="D897" s="7">
        <v>-3.4963769999999998E-2</v>
      </c>
      <c r="E897" s="10">
        <v>1</v>
      </c>
      <c r="F897" s="144">
        <v>0</v>
      </c>
      <c r="G897" s="47">
        <f t="shared" si="73"/>
        <v>5037</v>
      </c>
      <c r="H897" s="47">
        <f t="shared" si="74"/>
        <v>0</v>
      </c>
      <c r="I897" s="59">
        <v>-8.9788414520267451E-2</v>
      </c>
      <c r="J897" s="23">
        <f t="shared" si="75"/>
        <v>5.4824644520267453E-2</v>
      </c>
      <c r="K897" s="9">
        <v>-1.7165993179862959E-2</v>
      </c>
      <c r="L897" s="63">
        <f t="shared" si="76"/>
        <v>-1.2631407089106876</v>
      </c>
      <c r="M897" s="63">
        <f t="shared" si="77"/>
        <v>-1.7797776820137039E-2</v>
      </c>
      <c r="N897" s="145"/>
      <c r="O897" s="131"/>
      <c r="P897" s="131"/>
      <c r="Q897" s="131"/>
      <c r="R897" s="131"/>
      <c r="S897" s="131"/>
      <c r="T897" s="131"/>
      <c r="U897" s="131"/>
      <c r="V897" s="131"/>
      <c r="W897" s="131"/>
    </row>
    <row r="898" spans="1:23" ht="18" customHeight="1" x14ac:dyDescent="0.35">
      <c r="A898" s="143" t="s">
        <v>278</v>
      </c>
      <c r="B898" s="143" t="s">
        <v>890</v>
      </c>
      <c r="C898" s="147">
        <v>4287</v>
      </c>
      <c r="D898" s="7">
        <v>-5.7089398E-2</v>
      </c>
      <c r="E898" s="10">
        <v>1</v>
      </c>
      <c r="F898" s="144">
        <v>0</v>
      </c>
      <c r="G898" s="47">
        <f t="shared" si="73"/>
        <v>4287</v>
      </c>
      <c r="H898" s="47">
        <f t="shared" si="74"/>
        <v>0</v>
      </c>
      <c r="I898" s="59">
        <v>-8.9788414520267451E-2</v>
      </c>
      <c r="J898" s="23">
        <f t="shared" si="75"/>
        <v>3.2699016520267452E-2</v>
      </c>
      <c r="K898" s="9">
        <v>-1.7165993179862959E-2</v>
      </c>
      <c r="L898" s="63">
        <f t="shared" si="76"/>
        <v>-2.6139923619204217</v>
      </c>
      <c r="M898" s="63">
        <f t="shared" si="77"/>
        <v>-3.9923404820137037E-2</v>
      </c>
      <c r="N898" s="145"/>
      <c r="O898" s="131"/>
      <c r="P898" s="131"/>
      <c r="Q898" s="131"/>
      <c r="R898" s="131"/>
      <c r="S898" s="131"/>
      <c r="T898" s="131"/>
      <c r="U898" s="131"/>
      <c r="V898" s="131"/>
      <c r="W898" s="131"/>
    </row>
    <row r="899" spans="1:23" ht="18" customHeight="1" x14ac:dyDescent="0.35">
      <c r="A899" s="143" t="s">
        <v>278</v>
      </c>
      <c r="B899" s="143" t="s">
        <v>891</v>
      </c>
      <c r="C899" s="147">
        <v>1356</v>
      </c>
      <c r="D899" s="7">
        <v>-7.8096876999999995E-2</v>
      </c>
      <c r="E899" s="10">
        <v>1</v>
      </c>
      <c r="F899" s="144">
        <v>0</v>
      </c>
      <c r="G899" s="47">
        <f t="shared" si="73"/>
        <v>1356</v>
      </c>
      <c r="H899" s="47">
        <f t="shared" si="74"/>
        <v>0</v>
      </c>
      <c r="I899" s="59">
        <v>-8.9788414520267451E-2</v>
      </c>
      <c r="J899" s="23">
        <f t="shared" si="75"/>
        <v>1.1691537520267456E-2</v>
      </c>
      <c r="K899" s="9">
        <v>-1.7165993179862959E-2</v>
      </c>
      <c r="L899" s="63">
        <f t="shared" si="76"/>
        <v>-2.2437130943611567</v>
      </c>
      <c r="M899" s="63">
        <f t="shared" si="77"/>
        <v>-6.0930883820137033E-2</v>
      </c>
      <c r="N899" s="145"/>
      <c r="O899" s="131"/>
      <c r="P899" s="131"/>
      <c r="Q899" s="131"/>
      <c r="R899" s="131"/>
      <c r="S899" s="131"/>
      <c r="T899" s="131"/>
      <c r="U899" s="131"/>
      <c r="V899" s="131"/>
      <c r="W899" s="131"/>
    </row>
    <row r="900" spans="1:23" ht="18" customHeight="1" x14ac:dyDescent="0.35">
      <c r="A900" s="143" t="s">
        <v>278</v>
      </c>
      <c r="B900" s="143" t="s">
        <v>603</v>
      </c>
      <c r="C900" s="147">
        <v>5207</v>
      </c>
      <c r="D900" s="7">
        <v>-8.8073881000000007E-2</v>
      </c>
      <c r="E900" s="10">
        <v>1</v>
      </c>
      <c r="F900" s="144">
        <v>0</v>
      </c>
      <c r="G900" s="47">
        <f t="shared" si="73"/>
        <v>5207</v>
      </c>
      <c r="H900" s="47">
        <f t="shared" si="74"/>
        <v>0</v>
      </c>
      <c r="I900" s="59">
        <v>-8.9788414520267451E-2</v>
      </c>
      <c r="J900" s="23">
        <f t="shared" si="75"/>
        <v>1.7145335202674444E-3</v>
      </c>
      <c r="K900" s="9">
        <v>-1.7165993179862959E-2</v>
      </c>
      <c r="L900" s="63">
        <f t="shared" si="76"/>
        <v>-5.1166809541414748</v>
      </c>
      <c r="M900" s="63">
        <f t="shared" si="77"/>
        <v>-7.0907887820137044E-2</v>
      </c>
      <c r="N900" s="145"/>
      <c r="O900" s="131"/>
      <c r="P900" s="131"/>
      <c r="Q900" s="131"/>
      <c r="R900" s="131"/>
      <c r="S900" s="131"/>
      <c r="T900" s="131"/>
      <c r="U900" s="131"/>
      <c r="V900" s="131"/>
      <c r="W900" s="131"/>
    </row>
    <row r="901" spans="1:23" ht="18" customHeight="1" x14ac:dyDescent="0.35">
      <c r="A901" s="143" t="s">
        <v>278</v>
      </c>
      <c r="B901" s="143" t="s">
        <v>356</v>
      </c>
      <c r="C901" s="147">
        <v>1895</v>
      </c>
      <c r="D901" s="7">
        <v>-5.2527509E-2</v>
      </c>
      <c r="E901" s="10">
        <v>1</v>
      </c>
      <c r="F901" s="144">
        <v>1</v>
      </c>
      <c r="G901" s="47">
        <f t="shared" si="73"/>
        <v>1895</v>
      </c>
      <c r="H901" s="47">
        <f t="shared" si="74"/>
        <v>1895</v>
      </c>
      <c r="I901" s="59">
        <v>-6.4291675190258815E-2</v>
      </c>
      <c r="J901" s="23">
        <f t="shared" si="75"/>
        <v>1.1764166190258815E-2</v>
      </c>
      <c r="K901" s="9">
        <v>2.4825882526396358E-3</v>
      </c>
      <c r="L901" s="63">
        <f t="shared" si="76"/>
        <v>-2.3946774241046604</v>
      </c>
      <c r="M901" s="63">
        <f t="shared" si="77"/>
        <v>-5.5010097252639639E-2</v>
      </c>
      <c r="N901" s="145"/>
      <c r="O901" s="131"/>
      <c r="P901" s="131"/>
      <c r="Q901" s="131"/>
      <c r="R901" s="131"/>
      <c r="S901" s="131"/>
      <c r="T901" s="131"/>
      <c r="U901" s="131"/>
      <c r="V901" s="131"/>
      <c r="W901" s="131"/>
    </row>
    <row r="902" spans="1:23" ht="18" customHeight="1" x14ac:dyDescent="0.35">
      <c r="A902" s="143" t="s">
        <v>278</v>
      </c>
      <c r="B902" s="143" t="s">
        <v>892</v>
      </c>
      <c r="C902" s="147">
        <v>5316</v>
      </c>
      <c r="D902" s="7">
        <v>-9.3590837999999996E-2</v>
      </c>
      <c r="E902" s="10">
        <v>1</v>
      </c>
      <c r="F902" s="144">
        <v>0</v>
      </c>
      <c r="G902" s="47">
        <f t="shared" ref="G902:G965" si="78">$C902*E902</f>
        <v>5316</v>
      </c>
      <c r="H902" s="47">
        <f t="shared" ref="H902:H965" si="79">$C902*F902</f>
        <v>0</v>
      </c>
      <c r="I902" s="59">
        <v>-8.9788414520267451E-2</v>
      </c>
      <c r="J902" s="23">
        <f t="shared" ref="J902:J965" si="80">D902-I902</f>
        <v>-3.8024234797325446E-3</v>
      </c>
      <c r="K902" s="9">
        <v>-1.7165993179862959E-2</v>
      </c>
      <c r="L902" s="63">
        <f t="shared" ref="L902:L965" si="81">-SQRT(C902)*(K902-D902)</f>
        <v>-5.5722045647245633</v>
      </c>
      <c r="M902" s="63">
        <f t="shared" ref="M902:M965" si="82">D902-K902</f>
        <v>-7.6424844820137033E-2</v>
      </c>
      <c r="N902" s="145"/>
      <c r="O902" s="131"/>
      <c r="P902" s="131"/>
      <c r="Q902" s="131"/>
      <c r="R902" s="131"/>
      <c r="S902" s="131"/>
      <c r="T902" s="131"/>
      <c r="U902" s="131"/>
      <c r="V902" s="131"/>
      <c r="W902" s="131"/>
    </row>
    <row r="903" spans="1:23" ht="18" customHeight="1" x14ac:dyDescent="0.35">
      <c r="A903" s="143" t="s">
        <v>278</v>
      </c>
      <c r="B903" s="143" t="s">
        <v>893</v>
      </c>
      <c r="C903" s="147">
        <v>31991</v>
      </c>
      <c r="D903" s="7">
        <v>-1.3182421999999999E-2</v>
      </c>
      <c r="E903" s="10">
        <v>1</v>
      </c>
      <c r="F903" s="144">
        <v>0</v>
      </c>
      <c r="G903" s="47">
        <f t="shared" si="78"/>
        <v>31991</v>
      </c>
      <c r="H903" s="47">
        <f t="shared" si="79"/>
        <v>0</v>
      </c>
      <c r="I903" s="59">
        <v>-8.9788414520267451E-2</v>
      </c>
      <c r="J903" s="23">
        <f t="shared" si="80"/>
        <v>7.6605992520267452E-2</v>
      </c>
      <c r="K903" s="9">
        <v>-1.7165993179862959E-2</v>
      </c>
      <c r="L903" s="63">
        <f t="shared" si="81"/>
        <v>0.71250265928416534</v>
      </c>
      <c r="M903" s="63">
        <f t="shared" si="82"/>
        <v>3.9835711798629596E-3</v>
      </c>
      <c r="N903" s="145"/>
      <c r="O903" s="131"/>
      <c r="P903" s="131"/>
      <c r="Q903" s="131"/>
      <c r="R903" s="131"/>
      <c r="S903" s="131"/>
      <c r="T903" s="131"/>
      <c r="U903" s="131"/>
      <c r="V903" s="131"/>
      <c r="W903" s="131"/>
    </row>
    <row r="904" spans="1:23" ht="18" customHeight="1" x14ac:dyDescent="0.35">
      <c r="A904" s="143" t="s">
        <v>278</v>
      </c>
      <c r="B904" s="143" t="s">
        <v>282</v>
      </c>
      <c r="C904" s="147">
        <v>2919</v>
      </c>
      <c r="D904" s="7">
        <v>1.2570839E-2</v>
      </c>
      <c r="E904" s="10">
        <v>1</v>
      </c>
      <c r="F904" s="144">
        <v>1</v>
      </c>
      <c r="G904" s="47">
        <f t="shared" si="78"/>
        <v>2919</v>
      </c>
      <c r="H904" s="47">
        <f t="shared" si="79"/>
        <v>2919</v>
      </c>
      <c r="I904" s="59">
        <v>-6.4291675190258815E-2</v>
      </c>
      <c r="J904" s="23">
        <f t="shared" si="80"/>
        <v>7.6862514190258815E-2</v>
      </c>
      <c r="K904" s="9">
        <v>2.4825882526396358E-3</v>
      </c>
      <c r="L904" s="63">
        <f t="shared" si="81"/>
        <v>0.54504569750653009</v>
      </c>
      <c r="M904" s="63">
        <f t="shared" si="82"/>
        <v>1.0088250747360365E-2</v>
      </c>
      <c r="N904" s="145"/>
      <c r="O904" s="131"/>
      <c r="P904" s="131"/>
      <c r="Q904" s="131"/>
      <c r="R904" s="131"/>
      <c r="S904" s="131"/>
      <c r="T904" s="131"/>
      <c r="U904" s="131"/>
      <c r="V904" s="131"/>
      <c r="W904" s="131"/>
    </row>
    <row r="905" spans="1:23" ht="18" customHeight="1" x14ac:dyDescent="0.35">
      <c r="A905" s="143" t="s">
        <v>278</v>
      </c>
      <c r="B905" s="143" t="s">
        <v>283</v>
      </c>
      <c r="C905" s="147">
        <v>2093</v>
      </c>
      <c r="D905" s="7">
        <v>-4.7620744999999999E-2</v>
      </c>
      <c r="E905" s="10">
        <v>1</v>
      </c>
      <c r="F905" s="144">
        <v>1</v>
      </c>
      <c r="G905" s="47">
        <f t="shared" si="78"/>
        <v>2093</v>
      </c>
      <c r="H905" s="47">
        <f t="shared" si="79"/>
        <v>2093</v>
      </c>
      <c r="I905" s="59">
        <v>-6.4291675190258815E-2</v>
      </c>
      <c r="J905" s="23">
        <f t="shared" si="80"/>
        <v>1.6670930190258816E-2</v>
      </c>
      <c r="K905" s="9">
        <v>2.4825882526396358E-3</v>
      </c>
      <c r="L905" s="63">
        <f t="shared" si="81"/>
        <v>-2.292193272464488</v>
      </c>
      <c r="M905" s="63">
        <f t="shared" si="82"/>
        <v>-5.0103333252639631E-2</v>
      </c>
      <c r="N905" s="145"/>
      <c r="O905" s="131"/>
      <c r="P905" s="131"/>
      <c r="Q905" s="131"/>
      <c r="R905" s="131"/>
      <c r="S905" s="131"/>
      <c r="T905" s="131"/>
      <c r="U905" s="131"/>
      <c r="V905" s="131"/>
      <c r="W905" s="131"/>
    </row>
    <row r="906" spans="1:23" ht="18" customHeight="1" x14ac:dyDescent="0.35">
      <c r="A906" s="143" t="s">
        <v>278</v>
      </c>
      <c r="B906" s="143" t="s">
        <v>72</v>
      </c>
      <c r="C906" s="147">
        <v>12406</v>
      </c>
      <c r="D906" s="7">
        <v>-8.2609705000000005E-2</v>
      </c>
      <c r="E906" s="10">
        <v>1</v>
      </c>
      <c r="F906" s="144">
        <v>1</v>
      </c>
      <c r="G906" s="47">
        <f t="shared" si="78"/>
        <v>12406</v>
      </c>
      <c r="H906" s="47">
        <f t="shared" si="79"/>
        <v>12406</v>
      </c>
      <c r="I906" s="59">
        <v>-6.4291675190258815E-2</v>
      </c>
      <c r="J906" s="23">
        <f t="shared" si="80"/>
        <v>-1.831802980974119E-2</v>
      </c>
      <c r="K906" s="9">
        <v>2.4825882526396358E-3</v>
      </c>
      <c r="L906" s="63">
        <f t="shared" si="81"/>
        <v>-9.477768935279121</v>
      </c>
      <c r="M906" s="63">
        <f t="shared" si="82"/>
        <v>-8.5092293252639645E-2</v>
      </c>
      <c r="N906" s="145"/>
      <c r="O906" s="131"/>
      <c r="P906" s="131"/>
      <c r="Q906" s="131"/>
      <c r="R906" s="131"/>
      <c r="S906" s="131"/>
      <c r="T906" s="131"/>
      <c r="U906" s="131"/>
      <c r="V906" s="131"/>
      <c r="W906" s="131"/>
    </row>
    <row r="907" spans="1:23" ht="18" customHeight="1" x14ac:dyDescent="0.35">
      <c r="A907" s="143" t="s">
        <v>278</v>
      </c>
      <c r="B907" s="143" t="s">
        <v>73</v>
      </c>
      <c r="C907" s="147">
        <v>18061</v>
      </c>
      <c r="D907" s="7">
        <v>-7.0231195999999996E-2</v>
      </c>
      <c r="E907" s="10">
        <v>1</v>
      </c>
      <c r="F907" s="144">
        <v>0</v>
      </c>
      <c r="G907" s="47">
        <f t="shared" si="78"/>
        <v>18061</v>
      </c>
      <c r="H907" s="47">
        <f t="shared" si="79"/>
        <v>0</v>
      </c>
      <c r="I907" s="59">
        <v>-8.9788414520267451E-2</v>
      </c>
      <c r="J907" s="23">
        <f t="shared" si="80"/>
        <v>1.9557218520267455E-2</v>
      </c>
      <c r="K907" s="9">
        <v>-1.7165993179862959E-2</v>
      </c>
      <c r="L907" s="63">
        <f t="shared" si="81"/>
        <v>-7.1314973439616391</v>
      </c>
      <c r="M907" s="63">
        <f t="shared" si="82"/>
        <v>-5.3065202820137033E-2</v>
      </c>
      <c r="N907" s="145"/>
      <c r="O907" s="131"/>
      <c r="P907" s="131"/>
      <c r="Q907" s="131"/>
      <c r="R907" s="131"/>
      <c r="S907" s="131"/>
      <c r="T907" s="131"/>
      <c r="U907" s="131"/>
      <c r="V907" s="131"/>
      <c r="W907" s="131"/>
    </row>
    <row r="908" spans="1:23" ht="18" customHeight="1" x14ac:dyDescent="0.35">
      <c r="A908" s="143" t="s">
        <v>278</v>
      </c>
      <c r="B908" s="143" t="s">
        <v>894</v>
      </c>
      <c r="C908" s="147">
        <v>3124</v>
      </c>
      <c r="D908" s="7">
        <v>-6.9175902999999997E-2</v>
      </c>
      <c r="E908" s="10">
        <v>1</v>
      </c>
      <c r="F908" s="144">
        <v>0</v>
      </c>
      <c r="G908" s="47">
        <f t="shared" si="78"/>
        <v>3124</v>
      </c>
      <c r="H908" s="47">
        <f t="shared" si="79"/>
        <v>0</v>
      </c>
      <c r="I908" s="59">
        <v>-8.9788414520267451E-2</v>
      </c>
      <c r="J908" s="23">
        <f t="shared" si="80"/>
        <v>2.0612511520267454E-2</v>
      </c>
      <c r="K908" s="9">
        <v>-1.7165993179862959E-2</v>
      </c>
      <c r="L908" s="63">
        <f t="shared" si="81"/>
        <v>-2.9069771185398432</v>
      </c>
      <c r="M908" s="63">
        <f t="shared" si="82"/>
        <v>-5.2009909820137035E-2</v>
      </c>
      <c r="N908" s="145"/>
      <c r="O908" s="131"/>
      <c r="P908" s="131"/>
      <c r="Q908" s="131"/>
      <c r="R908" s="131"/>
      <c r="S908" s="131"/>
      <c r="T908" s="131"/>
      <c r="U908" s="131"/>
      <c r="V908" s="131"/>
      <c r="W908" s="131"/>
    </row>
    <row r="909" spans="1:23" ht="18" customHeight="1" x14ac:dyDescent="0.35">
      <c r="A909" s="143" t="s">
        <v>278</v>
      </c>
      <c r="B909" s="143" t="s">
        <v>199</v>
      </c>
      <c r="C909" s="147">
        <v>608923</v>
      </c>
      <c r="D909" s="7">
        <v>8.6114677000000001E-2</v>
      </c>
      <c r="E909" s="10">
        <v>1</v>
      </c>
      <c r="F909" s="144">
        <v>0</v>
      </c>
      <c r="G909" s="47">
        <f t="shared" si="78"/>
        <v>608923</v>
      </c>
      <c r="H909" s="47">
        <f t="shared" si="79"/>
        <v>0</v>
      </c>
      <c r="I909" s="59">
        <v>-8.9788414520267451E-2</v>
      </c>
      <c r="J909" s="23">
        <f t="shared" si="80"/>
        <v>0.17590309152026745</v>
      </c>
      <c r="K909" s="9">
        <v>-1.7165993179862959E-2</v>
      </c>
      <c r="L909" s="63">
        <f t="shared" si="81"/>
        <v>80.593540808926306</v>
      </c>
      <c r="M909" s="63">
        <f t="shared" si="82"/>
        <v>0.10328067017986296</v>
      </c>
      <c r="N909" s="145"/>
      <c r="O909" s="131"/>
      <c r="P909" s="131"/>
      <c r="Q909" s="131"/>
      <c r="R909" s="131"/>
      <c r="S909" s="131"/>
      <c r="T909" s="131"/>
      <c r="U909" s="131"/>
      <c r="V909" s="131"/>
      <c r="W909" s="131"/>
    </row>
    <row r="910" spans="1:23" ht="18" customHeight="1" x14ac:dyDescent="0.35">
      <c r="A910" s="143" t="s">
        <v>278</v>
      </c>
      <c r="B910" s="143" t="s">
        <v>284</v>
      </c>
      <c r="C910" s="147">
        <v>2857</v>
      </c>
      <c r="D910" s="7">
        <v>-2.6905149999999999E-2</v>
      </c>
      <c r="E910" s="10">
        <v>1</v>
      </c>
      <c r="F910" s="144">
        <v>1</v>
      </c>
      <c r="G910" s="47">
        <f t="shared" si="78"/>
        <v>2857</v>
      </c>
      <c r="H910" s="47">
        <f t="shared" si="79"/>
        <v>2857</v>
      </c>
      <c r="I910" s="59">
        <v>-6.4291675190258815E-2</v>
      </c>
      <c r="J910" s="23">
        <f t="shared" si="80"/>
        <v>3.7386525190258812E-2</v>
      </c>
      <c r="K910" s="9">
        <v>2.4825882526396358E-3</v>
      </c>
      <c r="L910" s="63">
        <f t="shared" si="81"/>
        <v>-1.5708014129715338</v>
      </c>
      <c r="M910" s="63">
        <f t="shared" si="82"/>
        <v>-2.9387738252639635E-2</v>
      </c>
      <c r="N910" s="145"/>
      <c r="O910" s="131"/>
      <c r="P910" s="131"/>
      <c r="Q910" s="131"/>
      <c r="R910" s="131"/>
      <c r="S910" s="131"/>
      <c r="T910" s="131"/>
      <c r="U910" s="131"/>
      <c r="V910" s="131"/>
      <c r="W910" s="131"/>
    </row>
    <row r="911" spans="1:23" ht="18" customHeight="1" x14ac:dyDescent="0.35">
      <c r="A911" s="143" t="s">
        <v>278</v>
      </c>
      <c r="B911" s="143" t="s">
        <v>895</v>
      </c>
      <c r="C911" s="147">
        <v>7413</v>
      </c>
      <c r="D911" s="7">
        <v>-7.6393081000000002E-2</v>
      </c>
      <c r="E911" s="10">
        <v>1</v>
      </c>
      <c r="F911" s="144">
        <v>0</v>
      </c>
      <c r="G911" s="47">
        <f t="shared" si="78"/>
        <v>7413</v>
      </c>
      <c r="H911" s="47">
        <f t="shared" si="79"/>
        <v>0</v>
      </c>
      <c r="I911" s="59">
        <v>-8.9788414520267451E-2</v>
      </c>
      <c r="J911" s="23">
        <f t="shared" si="80"/>
        <v>1.339533352026745E-2</v>
      </c>
      <c r="K911" s="9">
        <v>-1.7165993179862959E-2</v>
      </c>
      <c r="L911" s="63">
        <f t="shared" si="81"/>
        <v>-5.0993800326463967</v>
      </c>
      <c r="M911" s="63">
        <f t="shared" si="82"/>
        <v>-5.9227087820137039E-2</v>
      </c>
      <c r="N911" s="145"/>
      <c r="O911" s="131"/>
      <c r="P911" s="131"/>
      <c r="Q911" s="131"/>
      <c r="R911" s="131"/>
      <c r="S911" s="131"/>
      <c r="T911" s="131"/>
      <c r="U911" s="131"/>
      <c r="V911" s="131"/>
      <c r="W911" s="131"/>
    </row>
    <row r="912" spans="1:23" ht="18" customHeight="1" x14ac:dyDescent="0.35">
      <c r="A912" s="143" t="s">
        <v>278</v>
      </c>
      <c r="B912" s="143" t="s">
        <v>74</v>
      </c>
      <c r="C912" s="147">
        <v>2222</v>
      </c>
      <c r="D912" s="7">
        <v>-4.2018277E-2</v>
      </c>
      <c r="E912" s="10">
        <v>1</v>
      </c>
      <c r="F912" s="144">
        <v>0</v>
      </c>
      <c r="G912" s="47">
        <f t="shared" si="78"/>
        <v>2222</v>
      </c>
      <c r="H912" s="47">
        <f t="shared" si="79"/>
        <v>0</v>
      </c>
      <c r="I912" s="59">
        <v>-8.9788414520267451E-2</v>
      </c>
      <c r="J912" s="23">
        <f t="shared" si="80"/>
        <v>4.7770137520267451E-2</v>
      </c>
      <c r="K912" s="9">
        <v>-1.7165993179862959E-2</v>
      </c>
      <c r="L912" s="63">
        <f t="shared" si="81"/>
        <v>-1.1714893156202093</v>
      </c>
      <c r="M912" s="63">
        <f t="shared" si="82"/>
        <v>-2.4852283820137041E-2</v>
      </c>
      <c r="N912" s="145"/>
      <c r="O912" s="131"/>
      <c r="P912" s="131"/>
      <c r="Q912" s="131"/>
      <c r="R912" s="131"/>
      <c r="S912" s="131"/>
      <c r="T912" s="131"/>
      <c r="U912" s="131"/>
      <c r="V912" s="131"/>
      <c r="W912" s="131"/>
    </row>
    <row r="913" spans="1:23" ht="18" customHeight="1" x14ac:dyDescent="0.35">
      <c r="A913" s="143" t="s">
        <v>278</v>
      </c>
      <c r="B913" s="143" t="s">
        <v>896</v>
      </c>
      <c r="C913" s="147">
        <v>17086</v>
      </c>
      <c r="D913" s="7">
        <v>-0.11812273199999999</v>
      </c>
      <c r="E913" s="10">
        <v>1</v>
      </c>
      <c r="F913" s="144">
        <v>0</v>
      </c>
      <c r="G913" s="47">
        <f t="shared" si="78"/>
        <v>17086</v>
      </c>
      <c r="H913" s="47">
        <f t="shared" si="79"/>
        <v>0</v>
      </c>
      <c r="I913" s="59">
        <v>-8.9788414520267451E-2</v>
      </c>
      <c r="J913" s="23">
        <f t="shared" si="80"/>
        <v>-2.8334317479732543E-2</v>
      </c>
      <c r="K913" s="9">
        <v>-1.7165993179862959E-2</v>
      </c>
      <c r="L913" s="63">
        <f t="shared" si="81"/>
        <v>-13.196401310663832</v>
      </c>
      <c r="M913" s="63">
        <f t="shared" si="82"/>
        <v>-0.10095673882013703</v>
      </c>
      <c r="N913" s="145"/>
      <c r="O913" s="131"/>
      <c r="P913" s="131"/>
      <c r="Q913" s="131"/>
      <c r="R913" s="131"/>
      <c r="S913" s="131"/>
      <c r="T913" s="131"/>
      <c r="U913" s="131"/>
      <c r="V913" s="131"/>
      <c r="W913" s="131"/>
    </row>
    <row r="914" spans="1:23" ht="18" customHeight="1" x14ac:dyDescent="0.35">
      <c r="A914" s="143" t="s">
        <v>278</v>
      </c>
      <c r="B914" s="143" t="s">
        <v>285</v>
      </c>
      <c r="C914" s="147">
        <v>1878</v>
      </c>
      <c r="D914" s="7">
        <v>-6.0774349999999998E-2</v>
      </c>
      <c r="E914" s="10">
        <v>1</v>
      </c>
      <c r="F914" s="144">
        <v>1</v>
      </c>
      <c r="G914" s="47">
        <f t="shared" si="78"/>
        <v>1878</v>
      </c>
      <c r="H914" s="47">
        <f t="shared" si="79"/>
        <v>1878</v>
      </c>
      <c r="I914" s="59">
        <v>-6.4291675190258815E-2</v>
      </c>
      <c r="J914" s="23">
        <f t="shared" si="80"/>
        <v>3.5173251902588173E-3</v>
      </c>
      <c r="K914" s="9">
        <v>2.4825882526396358E-3</v>
      </c>
      <c r="L914" s="63">
        <f t="shared" si="81"/>
        <v>-2.7412961834268361</v>
      </c>
      <c r="M914" s="63">
        <f t="shared" si="82"/>
        <v>-6.325693825263963E-2</v>
      </c>
      <c r="N914" s="145"/>
      <c r="O914" s="131"/>
      <c r="P914" s="131"/>
      <c r="Q914" s="131"/>
      <c r="R914" s="131"/>
      <c r="S914" s="131"/>
      <c r="T914" s="131"/>
      <c r="U914" s="131"/>
      <c r="V914" s="131"/>
      <c r="W914" s="131"/>
    </row>
    <row r="915" spans="1:23" ht="18" customHeight="1" x14ac:dyDescent="0.35">
      <c r="A915" s="143" t="s">
        <v>278</v>
      </c>
      <c r="B915" s="143" t="s">
        <v>897</v>
      </c>
      <c r="C915" s="147">
        <v>65177</v>
      </c>
      <c r="D915" s="7">
        <v>-4.9679279999999999E-2</v>
      </c>
      <c r="E915" s="10">
        <v>1</v>
      </c>
      <c r="F915" s="144">
        <v>0</v>
      </c>
      <c r="G915" s="47">
        <f t="shared" si="78"/>
        <v>65177</v>
      </c>
      <c r="H915" s="47">
        <f t="shared" si="79"/>
        <v>0</v>
      </c>
      <c r="I915" s="59">
        <v>-8.9788414520267451E-2</v>
      </c>
      <c r="J915" s="23">
        <f t="shared" si="80"/>
        <v>4.0109134520267452E-2</v>
      </c>
      <c r="K915" s="9">
        <v>-1.7165993179862959E-2</v>
      </c>
      <c r="L915" s="63">
        <f t="shared" si="81"/>
        <v>-8.3005727173650801</v>
      </c>
      <c r="M915" s="63">
        <f t="shared" si="82"/>
        <v>-3.2513286820137044E-2</v>
      </c>
      <c r="N915" s="145"/>
      <c r="O915" s="131"/>
      <c r="P915" s="131"/>
      <c r="Q915" s="131"/>
      <c r="R915" s="131"/>
      <c r="S915" s="131"/>
      <c r="T915" s="131"/>
      <c r="U915" s="131"/>
      <c r="V915" s="131"/>
      <c r="W915" s="131"/>
    </row>
    <row r="916" spans="1:23" ht="18" customHeight="1" x14ac:dyDescent="0.35">
      <c r="A916" s="143" t="s">
        <v>278</v>
      </c>
      <c r="B916" s="143" t="s">
        <v>79</v>
      </c>
      <c r="C916" s="147">
        <v>3090</v>
      </c>
      <c r="D916" s="7">
        <v>-5.0887122E-2</v>
      </c>
      <c r="E916" s="10">
        <v>1</v>
      </c>
      <c r="F916" s="144">
        <v>0</v>
      </c>
      <c r="G916" s="47">
        <f t="shared" si="78"/>
        <v>3090</v>
      </c>
      <c r="H916" s="47">
        <f t="shared" si="79"/>
        <v>0</v>
      </c>
      <c r="I916" s="59">
        <v>-8.9788414520267451E-2</v>
      </c>
      <c r="J916" s="23">
        <f t="shared" si="80"/>
        <v>3.8901292520267451E-2</v>
      </c>
      <c r="K916" s="9">
        <v>-1.7165993179862959E-2</v>
      </c>
      <c r="L916" s="63">
        <f t="shared" si="81"/>
        <v>-1.8744823003470097</v>
      </c>
      <c r="M916" s="63">
        <f t="shared" si="82"/>
        <v>-3.3721128820137045E-2</v>
      </c>
      <c r="N916" s="145"/>
      <c r="O916" s="131"/>
      <c r="P916" s="131"/>
      <c r="Q916" s="131"/>
      <c r="R916" s="131"/>
      <c r="S916" s="131"/>
      <c r="T916" s="131"/>
      <c r="U916" s="131"/>
      <c r="V916" s="131"/>
      <c r="W916" s="131"/>
    </row>
    <row r="917" spans="1:23" ht="18" customHeight="1" x14ac:dyDescent="0.35">
      <c r="A917" s="143" t="s">
        <v>278</v>
      </c>
      <c r="B917" s="143" t="s">
        <v>609</v>
      </c>
      <c r="C917" s="147">
        <v>9314</v>
      </c>
      <c r="D917" s="7">
        <v>-0.136215113</v>
      </c>
      <c r="E917" s="10">
        <v>1</v>
      </c>
      <c r="F917" s="144">
        <v>0</v>
      </c>
      <c r="G917" s="47">
        <f t="shared" si="78"/>
        <v>9314</v>
      </c>
      <c r="H917" s="47">
        <f t="shared" si="79"/>
        <v>0</v>
      </c>
      <c r="I917" s="59">
        <v>-8.9788414520267451E-2</v>
      </c>
      <c r="J917" s="23">
        <f t="shared" si="80"/>
        <v>-4.6426698479732548E-2</v>
      </c>
      <c r="K917" s="9">
        <v>-1.7165993179862959E-2</v>
      </c>
      <c r="L917" s="63">
        <f t="shared" si="81"/>
        <v>-11.489319472864709</v>
      </c>
      <c r="M917" s="63">
        <f t="shared" si="82"/>
        <v>-0.11904911982013704</v>
      </c>
      <c r="N917" s="145"/>
      <c r="O917" s="131"/>
      <c r="P917" s="131"/>
      <c r="Q917" s="131"/>
      <c r="R917" s="131"/>
      <c r="S917" s="131"/>
      <c r="T917" s="131"/>
      <c r="U917" s="131"/>
      <c r="V917" s="131"/>
      <c r="W917" s="131"/>
    </row>
    <row r="918" spans="1:23" ht="18" customHeight="1" x14ac:dyDescent="0.35">
      <c r="A918" s="143" t="s">
        <v>278</v>
      </c>
      <c r="B918" s="143" t="s">
        <v>80</v>
      </c>
      <c r="C918" s="147">
        <v>2828</v>
      </c>
      <c r="D918" s="7">
        <v>-2.8698723999999998E-2</v>
      </c>
      <c r="E918" s="10">
        <v>1</v>
      </c>
      <c r="F918" s="144">
        <v>1</v>
      </c>
      <c r="G918" s="47">
        <f t="shared" si="78"/>
        <v>2828</v>
      </c>
      <c r="H918" s="47">
        <f t="shared" si="79"/>
        <v>2828</v>
      </c>
      <c r="I918" s="59">
        <v>-6.4291675190258815E-2</v>
      </c>
      <c r="J918" s="23">
        <f t="shared" si="80"/>
        <v>3.559295119025882E-2</v>
      </c>
      <c r="K918" s="9">
        <v>2.4825882526396358E-3</v>
      </c>
      <c r="L918" s="63">
        <f t="shared" si="81"/>
        <v>-1.6581892332230439</v>
      </c>
      <c r="M918" s="63">
        <f t="shared" si="82"/>
        <v>-3.1181312252639634E-2</v>
      </c>
      <c r="N918" s="145"/>
      <c r="O918" s="131"/>
      <c r="P918" s="131"/>
      <c r="Q918" s="131"/>
      <c r="R918" s="131"/>
      <c r="S918" s="131"/>
      <c r="T918" s="131"/>
      <c r="U918" s="131"/>
      <c r="V918" s="131"/>
      <c r="W918" s="131"/>
    </row>
    <row r="919" spans="1:23" ht="18" customHeight="1" x14ac:dyDescent="0.35">
      <c r="A919" s="143" t="s">
        <v>278</v>
      </c>
      <c r="B919" s="143" t="s">
        <v>458</v>
      </c>
      <c r="C919" s="147">
        <v>25881</v>
      </c>
      <c r="D919" s="7">
        <v>-2.6017730999999999E-2</v>
      </c>
      <c r="E919" s="10">
        <v>1</v>
      </c>
      <c r="F919" s="144">
        <v>0</v>
      </c>
      <c r="G919" s="47">
        <f t="shared" si="78"/>
        <v>25881</v>
      </c>
      <c r="H919" s="47">
        <f t="shared" si="79"/>
        <v>0</v>
      </c>
      <c r="I919" s="59">
        <v>-8.9788414520267451E-2</v>
      </c>
      <c r="J919" s="23">
        <f t="shared" si="80"/>
        <v>6.3770683520267449E-2</v>
      </c>
      <c r="K919" s="9">
        <v>-1.7165993179862959E-2</v>
      </c>
      <c r="L919" s="63">
        <f t="shared" si="81"/>
        <v>-1.4240297697441646</v>
      </c>
      <c r="M919" s="63">
        <f t="shared" si="82"/>
        <v>-8.85173782013704E-3</v>
      </c>
      <c r="N919" s="145"/>
      <c r="O919" s="131"/>
      <c r="P919" s="131"/>
      <c r="Q919" s="131"/>
      <c r="R919" s="131"/>
      <c r="S919" s="131"/>
      <c r="T919" s="131"/>
      <c r="U919" s="131"/>
      <c r="V919" s="131"/>
      <c r="W919" s="131"/>
    </row>
    <row r="920" spans="1:23" ht="18" customHeight="1" x14ac:dyDescent="0.35">
      <c r="A920" s="143" t="s">
        <v>278</v>
      </c>
      <c r="B920" s="143" t="s">
        <v>210</v>
      </c>
      <c r="C920" s="147">
        <v>11800</v>
      </c>
      <c r="D920" s="7">
        <v>-5.1667509E-2</v>
      </c>
      <c r="E920" s="10">
        <v>1</v>
      </c>
      <c r="F920" s="144">
        <v>0</v>
      </c>
      <c r="G920" s="47">
        <f t="shared" si="78"/>
        <v>11800</v>
      </c>
      <c r="H920" s="47">
        <f t="shared" si="79"/>
        <v>0</v>
      </c>
      <c r="I920" s="59">
        <v>-8.9788414520267451E-2</v>
      </c>
      <c r="J920" s="23">
        <f t="shared" si="80"/>
        <v>3.8120905520267451E-2</v>
      </c>
      <c r="K920" s="9">
        <v>-1.7165993179862959E-2</v>
      </c>
      <c r="L920" s="63">
        <f t="shared" si="81"/>
        <v>-3.7478239296782023</v>
      </c>
      <c r="M920" s="63">
        <f t="shared" si="82"/>
        <v>-3.4501515820137038E-2</v>
      </c>
      <c r="N920" s="145"/>
      <c r="O920" s="131"/>
      <c r="P920" s="131"/>
      <c r="Q920" s="131"/>
      <c r="R920" s="131"/>
      <c r="S920" s="131"/>
      <c r="T920" s="131"/>
      <c r="U920" s="131"/>
      <c r="V920" s="131"/>
      <c r="W920" s="131"/>
    </row>
    <row r="921" spans="1:23" ht="18" customHeight="1" x14ac:dyDescent="0.35">
      <c r="A921" s="143" t="s">
        <v>278</v>
      </c>
      <c r="B921" s="143" t="s">
        <v>591</v>
      </c>
      <c r="C921" s="147">
        <v>9842</v>
      </c>
      <c r="D921" s="7">
        <v>-0.108254964</v>
      </c>
      <c r="E921" s="10">
        <v>1</v>
      </c>
      <c r="F921" s="144">
        <v>0</v>
      </c>
      <c r="G921" s="47">
        <f t="shared" si="78"/>
        <v>9842</v>
      </c>
      <c r="H921" s="47">
        <f t="shared" si="79"/>
        <v>0</v>
      </c>
      <c r="I921" s="59">
        <v>-8.9788414520267451E-2</v>
      </c>
      <c r="J921" s="23">
        <f t="shared" si="80"/>
        <v>-1.8466549479732544E-2</v>
      </c>
      <c r="K921" s="9">
        <v>-1.7165993179862959E-2</v>
      </c>
      <c r="L921" s="63">
        <f t="shared" si="81"/>
        <v>-9.0366502839888856</v>
      </c>
      <c r="M921" s="63">
        <f t="shared" si="82"/>
        <v>-9.1088970820137033E-2</v>
      </c>
      <c r="N921" s="145"/>
      <c r="O921" s="131"/>
      <c r="P921" s="131"/>
      <c r="Q921" s="131"/>
      <c r="R921" s="131"/>
      <c r="S921" s="131"/>
      <c r="T921" s="131"/>
      <c r="U921" s="131"/>
      <c r="V921" s="131"/>
      <c r="W921" s="131"/>
    </row>
    <row r="922" spans="1:23" ht="18" customHeight="1" x14ac:dyDescent="0.35">
      <c r="A922" s="143" t="s">
        <v>278</v>
      </c>
      <c r="B922" s="143" t="s">
        <v>898</v>
      </c>
      <c r="C922" s="147">
        <v>26694</v>
      </c>
      <c r="D922" s="7">
        <v>-2.6894542E-2</v>
      </c>
      <c r="E922" s="10">
        <v>1</v>
      </c>
      <c r="F922" s="144">
        <v>0</v>
      </c>
      <c r="G922" s="47">
        <f t="shared" si="78"/>
        <v>26694</v>
      </c>
      <c r="H922" s="47">
        <f t="shared" si="79"/>
        <v>0</v>
      </c>
      <c r="I922" s="59">
        <v>-8.9788414520267451E-2</v>
      </c>
      <c r="J922" s="23">
        <f t="shared" si="80"/>
        <v>6.2893872520267458E-2</v>
      </c>
      <c r="K922" s="9">
        <v>-1.7165993179862959E-2</v>
      </c>
      <c r="L922" s="63">
        <f t="shared" si="81"/>
        <v>-1.5894793522785107</v>
      </c>
      <c r="M922" s="63">
        <f t="shared" si="82"/>
        <v>-9.7285488201370417E-3</v>
      </c>
      <c r="N922" s="145"/>
      <c r="O922" s="131"/>
      <c r="P922" s="131"/>
      <c r="Q922" s="131"/>
      <c r="R922" s="131"/>
      <c r="S922" s="131"/>
      <c r="T922" s="131"/>
      <c r="U922" s="131"/>
      <c r="V922" s="131"/>
      <c r="W922" s="131"/>
    </row>
    <row r="923" spans="1:23" ht="18" customHeight="1" x14ac:dyDescent="0.35">
      <c r="A923" s="143" t="s">
        <v>278</v>
      </c>
      <c r="B923" s="143" t="s">
        <v>899</v>
      </c>
      <c r="C923" s="147">
        <v>3666</v>
      </c>
      <c r="D923" s="7">
        <v>-4.0650897999999998E-2</v>
      </c>
      <c r="E923" s="10">
        <v>1</v>
      </c>
      <c r="F923" s="144">
        <v>0</v>
      </c>
      <c r="G923" s="47">
        <f t="shared" si="78"/>
        <v>3666</v>
      </c>
      <c r="H923" s="47">
        <f t="shared" si="79"/>
        <v>0</v>
      </c>
      <c r="I923" s="59">
        <v>-8.9788414520267451E-2</v>
      </c>
      <c r="J923" s="23">
        <f t="shared" si="80"/>
        <v>4.9137516520267453E-2</v>
      </c>
      <c r="K923" s="9">
        <v>-1.7165993179862959E-2</v>
      </c>
      <c r="L923" s="63">
        <f t="shared" si="81"/>
        <v>-1.4219523218695993</v>
      </c>
      <c r="M923" s="63">
        <f t="shared" si="82"/>
        <v>-2.3484904820137039E-2</v>
      </c>
      <c r="N923" s="145"/>
      <c r="O923" s="131"/>
      <c r="P923" s="131"/>
      <c r="Q923" s="131"/>
      <c r="R923" s="131"/>
      <c r="S923" s="131"/>
      <c r="T923" s="131"/>
      <c r="U923" s="131"/>
      <c r="V923" s="131"/>
      <c r="W923" s="131"/>
    </row>
    <row r="924" spans="1:23" ht="18" customHeight="1" x14ac:dyDescent="0.35">
      <c r="A924" s="143" t="s">
        <v>278</v>
      </c>
      <c r="B924" s="143" t="s">
        <v>829</v>
      </c>
      <c r="C924" s="147">
        <v>32373</v>
      </c>
      <c r="D924" s="7">
        <v>-8.2078997000000001E-2</v>
      </c>
      <c r="E924" s="10">
        <v>1</v>
      </c>
      <c r="F924" s="144">
        <v>0</v>
      </c>
      <c r="G924" s="47">
        <f t="shared" si="78"/>
        <v>32373</v>
      </c>
      <c r="H924" s="47">
        <f t="shared" si="79"/>
        <v>0</v>
      </c>
      <c r="I924" s="59">
        <v>-8.9788414520267451E-2</v>
      </c>
      <c r="J924" s="23">
        <f t="shared" si="80"/>
        <v>7.7094175202674503E-3</v>
      </c>
      <c r="K924" s="9">
        <v>-1.7165993179862959E-2</v>
      </c>
      <c r="L924" s="63">
        <f t="shared" si="81"/>
        <v>-11.67947119764964</v>
      </c>
      <c r="M924" s="63">
        <f t="shared" si="82"/>
        <v>-6.4913003820137039E-2</v>
      </c>
      <c r="N924" s="145"/>
      <c r="O924" s="131"/>
      <c r="P924" s="131"/>
      <c r="Q924" s="131"/>
      <c r="R924" s="131"/>
      <c r="S924" s="131"/>
      <c r="T924" s="131"/>
      <c r="U924" s="131"/>
      <c r="V924" s="131"/>
      <c r="W924" s="131"/>
    </row>
    <row r="925" spans="1:23" ht="18" customHeight="1" x14ac:dyDescent="0.35">
      <c r="A925" s="143" t="s">
        <v>278</v>
      </c>
      <c r="B925" s="143" t="s">
        <v>215</v>
      </c>
      <c r="C925" s="147">
        <v>6142</v>
      </c>
      <c r="D925" s="7">
        <v>-4.0904756E-2</v>
      </c>
      <c r="E925" s="10">
        <v>1</v>
      </c>
      <c r="F925" s="144">
        <v>0</v>
      </c>
      <c r="G925" s="47">
        <f t="shared" si="78"/>
        <v>6142</v>
      </c>
      <c r="H925" s="47">
        <f t="shared" si="79"/>
        <v>0</v>
      </c>
      <c r="I925" s="59">
        <v>-8.9788414520267451E-2</v>
      </c>
      <c r="J925" s="23">
        <f t="shared" si="80"/>
        <v>4.8883658520267451E-2</v>
      </c>
      <c r="K925" s="9">
        <v>-1.7165993179862959E-2</v>
      </c>
      <c r="L925" s="63">
        <f t="shared" si="81"/>
        <v>-1.8604285150300957</v>
      </c>
      <c r="M925" s="63">
        <f t="shared" si="82"/>
        <v>-2.3738762820137042E-2</v>
      </c>
      <c r="N925" s="145"/>
      <c r="O925" s="131"/>
      <c r="P925" s="131"/>
      <c r="Q925" s="131"/>
      <c r="R925" s="131"/>
      <c r="S925" s="131"/>
      <c r="T925" s="131"/>
      <c r="U925" s="131"/>
      <c r="V925" s="131"/>
      <c r="W925" s="131"/>
    </row>
    <row r="926" spans="1:23" ht="18" customHeight="1" x14ac:dyDescent="0.35">
      <c r="A926" s="143" t="s">
        <v>278</v>
      </c>
      <c r="B926" s="143" t="s">
        <v>216</v>
      </c>
      <c r="C926" s="147">
        <v>26562</v>
      </c>
      <c r="D926" s="7">
        <v>-7.4201908999999996E-2</v>
      </c>
      <c r="E926" s="10">
        <v>1</v>
      </c>
      <c r="F926" s="144">
        <v>0</v>
      </c>
      <c r="G926" s="47">
        <f t="shared" si="78"/>
        <v>26562</v>
      </c>
      <c r="H926" s="47">
        <f t="shared" si="79"/>
        <v>0</v>
      </c>
      <c r="I926" s="59">
        <v>-8.9788414520267451E-2</v>
      </c>
      <c r="J926" s="23">
        <f t="shared" si="80"/>
        <v>1.5586505520267455E-2</v>
      </c>
      <c r="K926" s="9">
        <v>-1.7165993179862959E-2</v>
      </c>
      <c r="L926" s="63">
        <f t="shared" si="81"/>
        <v>-9.2956295004265304</v>
      </c>
      <c r="M926" s="63">
        <f t="shared" si="82"/>
        <v>-5.7035915820137034E-2</v>
      </c>
      <c r="N926" s="145"/>
      <c r="O926" s="131"/>
      <c r="P926" s="131"/>
      <c r="Q926" s="131"/>
      <c r="R926" s="131"/>
      <c r="S926" s="131"/>
      <c r="T926" s="131"/>
      <c r="U926" s="131"/>
      <c r="V926" s="131"/>
      <c r="W926" s="131"/>
    </row>
    <row r="927" spans="1:23" ht="18" customHeight="1" x14ac:dyDescent="0.35">
      <c r="A927" s="143" t="s">
        <v>278</v>
      </c>
      <c r="B927" s="143" t="s">
        <v>418</v>
      </c>
      <c r="C927" s="147">
        <v>5588</v>
      </c>
      <c r="D927" s="7">
        <v>-6.9075048999999999E-2</v>
      </c>
      <c r="E927" s="10">
        <v>1</v>
      </c>
      <c r="F927" s="144">
        <v>0</v>
      </c>
      <c r="G927" s="47">
        <f t="shared" si="78"/>
        <v>5588</v>
      </c>
      <c r="H927" s="47">
        <f t="shared" si="79"/>
        <v>0</v>
      </c>
      <c r="I927" s="59">
        <v>-8.9788414520267451E-2</v>
      </c>
      <c r="J927" s="23">
        <f t="shared" si="80"/>
        <v>2.0713365520267452E-2</v>
      </c>
      <c r="K927" s="9">
        <v>-1.7165993179862959E-2</v>
      </c>
      <c r="L927" s="63">
        <f t="shared" si="81"/>
        <v>-3.8803538273538556</v>
      </c>
      <c r="M927" s="63">
        <f t="shared" si="82"/>
        <v>-5.1909055820137037E-2</v>
      </c>
      <c r="N927" s="145"/>
      <c r="O927" s="131"/>
      <c r="P927" s="131"/>
      <c r="Q927" s="131"/>
      <c r="R927" s="131"/>
      <c r="S927" s="131"/>
      <c r="T927" s="131"/>
      <c r="U927" s="131"/>
      <c r="V927" s="131"/>
      <c r="W927" s="131"/>
    </row>
    <row r="928" spans="1:23" ht="18" customHeight="1" x14ac:dyDescent="0.35">
      <c r="A928" s="143" t="s">
        <v>278</v>
      </c>
      <c r="B928" s="143" t="s">
        <v>900</v>
      </c>
      <c r="C928" s="147">
        <v>2533</v>
      </c>
      <c r="D928" s="7">
        <v>-3.7986851000000002E-2</v>
      </c>
      <c r="E928" s="10">
        <v>1</v>
      </c>
      <c r="F928" s="144">
        <v>1</v>
      </c>
      <c r="G928" s="47">
        <f t="shared" si="78"/>
        <v>2533</v>
      </c>
      <c r="H928" s="47">
        <f t="shared" si="79"/>
        <v>2533</v>
      </c>
      <c r="I928" s="59">
        <v>-6.4291675190258815E-2</v>
      </c>
      <c r="J928" s="23">
        <f t="shared" si="80"/>
        <v>2.6304824190258813E-2</v>
      </c>
      <c r="K928" s="9">
        <v>2.4825882526396358E-3</v>
      </c>
      <c r="L928" s="63">
        <f t="shared" si="81"/>
        <v>-2.0367830948583325</v>
      </c>
      <c r="M928" s="63">
        <f t="shared" si="82"/>
        <v>-4.0469439252639641E-2</v>
      </c>
      <c r="N928" s="145"/>
      <c r="O928" s="131"/>
      <c r="P928" s="131"/>
      <c r="Q928" s="131"/>
      <c r="R928" s="131"/>
      <c r="S928" s="131"/>
      <c r="T928" s="131"/>
      <c r="U928" s="131"/>
      <c r="V928" s="131"/>
      <c r="W928" s="131"/>
    </row>
    <row r="929" spans="1:23" ht="18" customHeight="1" x14ac:dyDescent="0.35">
      <c r="A929" s="143" t="s">
        <v>278</v>
      </c>
      <c r="B929" s="143" t="s">
        <v>901</v>
      </c>
      <c r="C929" s="147">
        <v>10781</v>
      </c>
      <c r="D929" s="7">
        <v>-0.10650873600000001</v>
      </c>
      <c r="E929" s="10">
        <v>1</v>
      </c>
      <c r="F929" s="144">
        <v>0</v>
      </c>
      <c r="G929" s="47">
        <f t="shared" si="78"/>
        <v>10781</v>
      </c>
      <c r="H929" s="47">
        <f t="shared" si="79"/>
        <v>0</v>
      </c>
      <c r="I929" s="59">
        <v>-8.9788414520267451E-2</v>
      </c>
      <c r="J929" s="23">
        <f t="shared" si="80"/>
        <v>-1.6720321479732556E-2</v>
      </c>
      <c r="K929" s="9">
        <v>-1.7165993179862959E-2</v>
      </c>
      <c r="L929" s="63">
        <f t="shared" si="81"/>
        <v>-9.2765994369571523</v>
      </c>
      <c r="M929" s="63">
        <f t="shared" si="82"/>
        <v>-8.9342742820137044E-2</v>
      </c>
      <c r="N929" s="145"/>
      <c r="O929" s="131"/>
      <c r="P929" s="131"/>
      <c r="Q929" s="131"/>
      <c r="R929" s="131"/>
      <c r="S929" s="131"/>
      <c r="T929" s="131"/>
      <c r="U929" s="131"/>
      <c r="V929" s="131"/>
      <c r="W929" s="131"/>
    </row>
    <row r="930" spans="1:23" ht="18" customHeight="1" x14ac:dyDescent="0.35">
      <c r="A930" s="143" t="s">
        <v>278</v>
      </c>
      <c r="B930" s="143" t="s">
        <v>902</v>
      </c>
      <c r="C930" s="147">
        <v>13558</v>
      </c>
      <c r="D930" s="7">
        <v>-9.9473396000000006E-2</v>
      </c>
      <c r="E930" s="10">
        <v>1</v>
      </c>
      <c r="F930" s="144">
        <v>0</v>
      </c>
      <c r="G930" s="47">
        <f t="shared" si="78"/>
        <v>13558</v>
      </c>
      <c r="H930" s="47">
        <f t="shared" si="79"/>
        <v>0</v>
      </c>
      <c r="I930" s="59">
        <v>-8.9788414520267451E-2</v>
      </c>
      <c r="J930" s="23">
        <f t="shared" si="80"/>
        <v>-9.6849814797325545E-3</v>
      </c>
      <c r="K930" s="9">
        <v>-1.7165993179862959E-2</v>
      </c>
      <c r="L930" s="63">
        <f t="shared" si="81"/>
        <v>-9.5837772847073133</v>
      </c>
      <c r="M930" s="63">
        <f t="shared" si="82"/>
        <v>-8.2307402820137043E-2</v>
      </c>
      <c r="N930" s="145"/>
      <c r="O930" s="131"/>
      <c r="P930" s="131"/>
      <c r="Q930" s="131"/>
      <c r="R930" s="131"/>
      <c r="S930" s="131"/>
      <c r="T930" s="131"/>
      <c r="U930" s="131"/>
      <c r="V930" s="131"/>
      <c r="W930" s="131"/>
    </row>
    <row r="931" spans="1:23" ht="18" customHeight="1" x14ac:dyDescent="0.35">
      <c r="A931" s="143" t="s">
        <v>278</v>
      </c>
      <c r="B931" s="143" t="s">
        <v>903</v>
      </c>
      <c r="C931" s="147">
        <v>2958</v>
      </c>
      <c r="D931" s="7">
        <v>-9.2634622999999999E-2</v>
      </c>
      <c r="E931" s="10">
        <v>1</v>
      </c>
      <c r="F931" s="144">
        <v>0</v>
      </c>
      <c r="G931" s="47">
        <f t="shared" si="78"/>
        <v>2958</v>
      </c>
      <c r="H931" s="47">
        <f t="shared" si="79"/>
        <v>0</v>
      </c>
      <c r="I931" s="59">
        <v>-8.9788414520267451E-2</v>
      </c>
      <c r="J931" s="23">
        <f t="shared" si="80"/>
        <v>-2.8462084797325482E-3</v>
      </c>
      <c r="K931" s="9">
        <v>-1.7165993179862959E-2</v>
      </c>
      <c r="L931" s="63">
        <f t="shared" si="81"/>
        <v>-4.1045499959356837</v>
      </c>
      <c r="M931" s="63">
        <f t="shared" si="82"/>
        <v>-7.5468629820137037E-2</v>
      </c>
      <c r="N931" s="145"/>
      <c r="O931" s="131"/>
      <c r="P931" s="131"/>
      <c r="Q931" s="131"/>
      <c r="R931" s="131"/>
      <c r="S931" s="131"/>
      <c r="T931" s="131"/>
      <c r="U931" s="131"/>
      <c r="V931" s="131"/>
      <c r="W931" s="131"/>
    </row>
    <row r="932" spans="1:23" ht="18" customHeight="1" x14ac:dyDescent="0.35">
      <c r="A932" s="143" t="s">
        <v>278</v>
      </c>
      <c r="B932" s="143" t="s">
        <v>352</v>
      </c>
      <c r="C932" s="147">
        <v>4713</v>
      </c>
      <c r="D932" s="7">
        <v>-5.4857682999999997E-2</v>
      </c>
      <c r="E932" s="10">
        <v>1</v>
      </c>
      <c r="F932" s="144">
        <v>0</v>
      </c>
      <c r="G932" s="47">
        <f t="shared" si="78"/>
        <v>4713</v>
      </c>
      <c r="H932" s="47">
        <f t="shared" si="79"/>
        <v>0</v>
      </c>
      <c r="I932" s="59">
        <v>-8.9788414520267451E-2</v>
      </c>
      <c r="J932" s="23">
        <f t="shared" si="80"/>
        <v>3.4930731520267454E-2</v>
      </c>
      <c r="K932" s="9">
        <v>-1.7165993179862959E-2</v>
      </c>
      <c r="L932" s="63">
        <f t="shared" si="81"/>
        <v>-2.5875832331148985</v>
      </c>
      <c r="M932" s="63">
        <f t="shared" si="82"/>
        <v>-3.7691689820137042E-2</v>
      </c>
      <c r="N932" s="145"/>
      <c r="O932" s="131"/>
      <c r="P932" s="131"/>
      <c r="Q932" s="131"/>
      <c r="R932" s="131"/>
      <c r="S932" s="131"/>
      <c r="T932" s="131"/>
      <c r="U932" s="131"/>
      <c r="V932" s="131"/>
      <c r="W932" s="131"/>
    </row>
    <row r="933" spans="1:23" ht="18" customHeight="1" x14ac:dyDescent="0.35">
      <c r="A933" s="143" t="s">
        <v>278</v>
      </c>
      <c r="B933" s="143" t="s">
        <v>404</v>
      </c>
      <c r="C933" s="147">
        <v>15044</v>
      </c>
      <c r="D933" s="7">
        <v>-7.1622495999999994E-2</v>
      </c>
      <c r="E933" s="10">
        <v>1</v>
      </c>
      <c r="F933" s="144">
        <v>0</v>
      </c>
      <c r="G933" s="47">
        <f t="shared" si="78"/>
        <v>15044</v>
      </c>
      <c r="H933" s="47">
        <f t="shared" si="79"/>
        <v>0</v>
      </c>
      <c r="I933" s="59">
        <v>-8.9788414520267451E-2</v>
      </c>
      <c r="J933" s="23">
        <f t="shared" si="80"/>
        <v>1.8165918520267457E-2</v>
      </c>
      <c r="K933" s="9">
        <v>-1.7165993179862959E-2</v>
      </c>
      <c r="L933" s="63">
        <f t="shared" si="81"/>
        <v>-6.6793070719774121</v>
      </c>
      <c r="M933" s="63">
        <f t="shared" si="82"/>
        <v>-5.4456502820137032E-2</v>
      </c>
      <c r="N933" s="145"/>
      <c r="O933" s="131"/>
      <c r="P933" s="131"/>
      <c r="Q933" s="131"/>
      <c r="R933" s="131"/>
      <c r="S933" s="131"/>
      <c r="T933" s="131"/>
      <c r="U933" s="131"/>
      <c r="V933" s="131"/>
      <c r="W933" s="131"/>
    </row>
    <row r="934" spans="1:23" ht="18" customHeight="1" x14ac:dyDescent="0.35">
      <c r="A934" s="143" t="s">
        <v>278</v>
      </c>
      <c r="B934" s="143" t="s">
        <v>904</v>
      </c>
      <c r="C934" s="147">
        <v>3758</v>
      </c>
      <c r="D934" s="7">
        <v>-6.5436510000000003E-2</v>
      </c>
      <c r="E934" s="10">
        <v>1</v>
      </c>
      <c r="F934" s="144">
        <v>0</v>
      </c>
      <c r="G934" s="47">
        <f t="shared" si="78"/>
        <v>3758</v>
      </c>
      <c r="H934" s="47">
        <f t="shared" si="79"/>
        <v>0</v>
      </c>
      <c r="I934" s="59">
        <v>-8.9788414520267451E-2</v>
      </c>
      <c r="J934" s="23">
        <f t="shared" si="80"/>
        <v>2.4351904520267448E-2</v>
      </c>
      <c r="K934" s="9">
        <v>-1.7165993179862959E-2</v>
      </c>
      <c r="L934" s="63">
        <f t="shared" si="81"/>
        <v>-2.9591047328819595</v>
      </c>
      <c r="M934" s="63">
        <f t="shared" si="82"/>
        <v>-4.8270516820137041E-2</v>
      </c>
      <c r="N934" s="145"/>
      <c r="O934" s="131"/>
      <c r="P934" s="131"/>
      <c r="Q934" s="131"/>
      <c r="R934" s="131"/>
      <c r="S934" s="131"/>
      <c r="T934" s="131"/>
      <c r="U934" s="131"/>
      <c r="V934" s="131"/>
      <c r="W934" s="131"/>
    </row>
    <row r="935" spans="1:23" ht="18" customHeight="1" x14ac:dyDescent="0.35">
      <c r="A935" s="143" t="s">
        <v>278</v>
      </c>
      <c r="B935" s="143" t="s">
        <v>905</v>
      </c>
      <c r="C935" s="147">
        <v>6112</v>
      </c>
      <c r="D935" s="7">
        <v>-6.9202353999999994E-2</v>
      </c>
      <c r="E935" s="10">
        <v>1</v>
      </c>
      <c r="F935" s="144">
        <v>0</v>
      </c>
      <c r="G935" s="47">
        <f t="shared" si="78"/>
        <v>6112</v>
      </c>
      <c r="H935" s="47">
        <f t="shared" si="79"/>
        <v>0</v>
      </c>
      <c r="I935" s="59">
        <v>-8.9788414520267451E-2</v>
      </c>
      <c r="J935" s="23">
        <f t="shared" si="80"/>
        <v>2.0586060520267457E-2</v>
      </c>
      <c r="K935" s="9">
        <v>-1.7165993179862959E-2</v>
      </c>
      <c r="L935" s="63">
        <f t="shared" si="81"/>
        <v>-4.0681652822040242</v>
      </c>
      <c r="M935" s="63">
        <f t="shared" si="82"/>
        <v>-5.2036360820137031E-2</v>
      </c>
      <c r="N935" s="145"/>
      <c r="O935" s="131"/>
      <c r="P935" s="131"/>
      <c r="Q935" s="131"/>
      <c r="R935" s="131"/>
      <c r="S935" s="131"/>
      <c r="T935" s="131"/>
      <c r="U935" s="131"/>
      <c r="V935" s="131"/>
      <c r="W935" s="131"/>
    </row>
    <row r="936" spans="1:23" ht="18" customHeight="1" x14ac:dyDescent="0.35">
      <c r="A936" s="143" t="s">
        <v>278</v>
      </c>
      <c r="B936" s="143" t="s">
        <v>906</v>
      </c>
      <c r="C936" s="147">
        <v>5491</v>
      </c>
      <c r="D936" s="7">
        <v>-7.3428314999999994E-2</v>
      </c>
      <c r="E936" s="10">
        <v>1</v>
      </c>
      <c r="F936" s="144">
        <v>0</v>
      </c>
      <c r="G936" s="47">
        <f t="shared" si="78"/>
        <v>5491</v>
      </c>
      <c r="H936" s="47">
        <f t="shared" si="79"/>
        <v>0</v>
      </c>
      <c r="I936" s="59">
        <v>-8.9788414520267451E-2</v>
      </c>
      <c r="J936" s="23">
        <f t="shared" si="80"/>
        <v>1.6360099520267457E-2</v>
      </c>
      <c r="K936" s="9">
        <v>-1.7165993179862959E-2</v>
      </c>
      <c r="L936" s="63">
        <f t="shared" si="81"/>
        <v>-4.1691101774299915</v>
      </c>
      <c r="M936" s="63">
        <f t="shared" si="82"/>
        <v>-5.6262321820137032E-2</v>
      </c>
      <c r="N936" s="145"/>
      <c r="O936" s="131"/>
      <c r="P936" s="131"/>
      <c r="Q936" s="131"/>
      <c r="R936" s="131"/>
      <c r="S936" s="131"/>
      <c r="T936" s="131"/>
      <c r="U936" s="131"/>
      <c r="V936" s="131"/>
      <c r="W936" s="131"/>
    </row>
    <row r="937" spans="1:23" ht="18" customHeight="1" x14ac:dyDescent="0.35">
      <c r="A937" s="143" t="s">
        <v>278</v>
      </c>
      <c r="B937" s="143" t="s">
        <v>90</v>
      </c>
      <c r="C937" s="147">
        <v>5366</v>
      </c>
      <c r="D937" s="7">
        <v>-8.3391701999999998E-2</v>
      </c>
      <c r="E937" s="10">
        <v>1</v>
      </c>
      <c r="F937" s="144">
        <v>0</v>
      </c>
      <c r="G937" s="47">
        <f t="shared" si="78"/>
        <v>5366</v>
      </c>
      <c r="H937" s="47">
        <f t="shared" si="79"/>
        <v>0</v>
      </c>
      <c r="I937" s="59">
        <v>-8.9788414520267451E-2</v>
      </c>
      <c r="J937" s="23">
        <f t="shared" si="80"/>
        <v>6.396712520267453E-3</v>
      </c>
      <c r="K937" s="9">
        <v>-1.7165993179862959E-2</v>
      </c>
      <c r="L937" s="63">
        <f t="shared" si="81"/>
        <v>-4.8512309400648936</v>
      </c>
      <c r="M937" s="63">
        <f t="shared" si="82"/>
        <v>-6.6225708820137036E-2</v>
      </c>
      <c r="N937" s="145"/>
      <c r="O937" s="131"/>
      <c r="P937" s="131"/>
      <c r="Q937" s="131"/>
      <c r="R937" s="131"/>
      <c r="S937" s="131"/>
      <c r="T937" s="131"/>
      <c r="U937" s="131"/>
      <c r="V937" s="131"/>
      <c r="W937" s="131"/>
    </row>
    <row r="938" spans="1:23" ht="18" customHeight="1" x14ac:dyDescent="0.35">
      <c r="A938" s="143" t="s">
        <v>278</v>
      </c>
      <c r="B938" s="143" t="s">
        <v>907</v>
      </c>
      <c r="C938" s="147">
        <v>22032</v>
      </c>
      <c r="D938" s="7">
        <v>-1.2298332E-2</v>
      </c>
      <c r="E938" s="10">
        <v>1</v>
      </c>
      <c r="F938" s="144">
        <v>0</v>
      </c>
      <c r="G938" s="47">
        <f t="shared" si="78"/>
        <v>22032</v>
      </c>
      <c r="H938" s="47">
        <f t="shared" si="79"/>
        <v>0</v>
      </c>
      <c r="I938" s="59">
        <v>-8.9788414520267451E-2</v>
      </c>
      <c r="J938" s="23">
        <f t="shared" si="80"/>
        <v>7.7490082520267456E-2</v>
      </c>
      <c r="K938" s="9">
        <v>-1.7165993179862959E-2</v>
      </c>
      <c r="L938" s="63">
        <f t="shared" si="81"/>
        <v>0.7225157229945719</v>
      </c>
      <c r="M938" s="63">
        <f t="shared" si="82"/>
        <v>4.8676611798629584E-3</v>
      </c>
      <c r="N938" s="145"/>
      <c r="O938" s="131"/>
      <c r="P938" s="131"/>
      <c r="Q938" s="131"/>
      <c r="R938" s="131"/>
      <c r="S938" s="131"/>
      <c r="T938" s="131"/>
      <c r="U938" s="131"/>
      <c r="V938" s="131"/>
      <c r="W938" s="131"/>
    </row>
    <row r="939" spans="1:23" ht="18" customHeight="1" x14ac:dyDescent="0.35">
      <c r="A939" s="143" t="s">
        <v>278</v>
      </c>
      <c r="B939" s="143" t="s">
        <v>908</v>
      </c>
      <c r="C939" s="147">
        <v>8127</v>
      </c>
      <c r="D939" s="7">
        <v>-8.4016404000000003E-2</v>
      </c>
      <c r="E939" s="10">
        <v>1</v>
      </c>
      <c r="F939" s="144">
        <v>0</v>
      </c>
      <c r="G939" s="47">
        <f t="shared" si="78"/>
        <v>8127</v>
      </c>
      <c r="H939" s="47">
        <f t="shared" si="79"/>
        <v>0</v>
      </c>
      <c r="I939" s="59">
        <v>-8.9788414520267451E-2</v>
      </c>
      <c r="J939" s="23">
        <f t="shared" si="80"/>
        <v>5.7720105202674482E-3</v>
      </c>
      <c r="K939" s="9">
        <v>-1.7165993179862959E-2</v>
      </c>
      <c r="L939" s="63">
        <f t="shared" si="81"/>
        <v>-6.0265561930322233</v>
      </c>
      <c r="M939" s="63">
        <f t="shared" si="82"/>
        <v>-6.6850410820137041E-2</v>
      </c>
      <c r="N939" s="145"/>
      <c r="O939" s="131"/>
      <c r="P939" s="131"/>
      <c r="Q939" s="131"/>
      <c r="R939" s="131"/>
      <c r="S939" s="131"/>
      <c r="T939" s="131"/>
      <c r="U939" s="131"/>
      <c r="V939" s="131"/>
      <c r="W939" s="131"/>
    </row>
    <row r="940" spans="1:23" ht="18" customHeight="1" x14ac:dyDescent="0.35">
      <c r="A940" s="143" t="s">
        <v>278</v>
      </c>
      <c r="B940" s="143" t="s">
        <v>909</v>
      </c>
      <c r="C940" s="147">
        <v>2987</v>
      </c>
      <c r="D940" s="7">
        <v>-3.3729325999999997E-2</v>
      </c>
      <c r="E940" s="10">
        <v>1</v>
      </c>
      <c r="F940" s="144">
        <v>0</v>
      </c>
      <c r="G940" s="47">
        <f t="shared" si="78"/>
        <v>2987</v>
      </c>
      <c r="H940" s="47">
        <f t="shared" si="79"/>
        <v>0</v>
      </c>
      <c r="I940" s="59">
        <v>-8.9788414520267451E-2</v>
      </c>
      <c r="J940" s="23">
        <f t="shared" si="80"/>
        <v>5.6059088520267454E-2</v>
      </c>
      <c r="K940" s="9">
        <v>-1.7165993179862959E-2</v>
      </c>
      <c r="L940" s="63">
        <f t="shared" si="81"/>
        <v>-0.90524334320029554</v>
      </c>
      <c r="M940" s="63">
        <f t="shared" si="82"/>
        <v>-1.6563332820137038E-2</v>
      </c>
      <c r="N940" s="145"/>
      <c r="O940" s="131"/>
      <c r="P940" s="131"/>
      <c r="Q940" s="131"/>
      <c r="R940" s="131"/>
      <c r="S940" s="131"/>
      <c r="T940" s="131"/>
      <c r="U940" s="131"/>
      <c r="V940" s="131"/>
      <c r="W940" s="131"/>
    </row>
    <row r="941" spans="1:23" ht="18" customHeight="1" x14ac:dyDescent="0.35">
      <c r="A941" s="143" t="s">
        <v>278</v>
      </c>
      <c r="B941" s="143" t="s">
        <v>286</v>
      </c>
      <c r="C941" s="147">
        <v>52578</v>
      </c>
      <c r="D941" s="7">
        <v>-5.6981867999999998E-2</v>
      </c>
      <c r="E941" s="10">
        <v>1</v>
      </c>
      <c r="F941" s="144">
        <v>1</v>
      </c>
      <c r="G941" s="47">
        <f t="shared" si="78"/>
        <v>52578</v>
      </c>
      <c r="H941" s="47">
        <f t="shared" si="79"/>
        <v>52578</v>
      </c>
      <c r="I941" s="59">
        <v>-6.4291675190258815E-2</v>
      </c>
      <c r="J941" s="23">
        <f t="shared" si="80"/>
        <v>7.3098071902588171E-3</v>
      </c>
      <c r="K941" s="9">
        <v>2.4825882526396358E-3</v>
      </c>
      <c r="L941" s="63">
        <f t="shared" si="81"/>
        <v>-13.63513628263901</v>
      </c>
      <c r="M941" s="63">
        <f t="shared" si="82"/>
        <v>-5.946445625263963E-2</v>
      </c>
      <c r="N941" s="145"/>
      <c r="O941" s="131"/>
      <c r="P941" s="131"/>
      <c r="Q941" s="131"/>
      <c r="R941" s="131"/>
      <c r="S941" s="131"/>
      <c r="T941" s="131"/>
      <c r="U941" s="131"/>
      <c r="V941" s="131"/>
      <c r="W941" s="131"/>
    </row>
    <row r="942" spans="1:23" ht="18" customHeight="1" x14ac:dyDescent="0.35">
      <c r="A942" s="143" t="s">
        <v>278</v>
      </c>
      <c r="B942" s="143" t="s">
        <v>910</v>
      </c>
      <c r="C942" s="147">
        <v>5210</v>
      </c>
      <c r="D942" s="7">
        <v>-8.2424384000000003E-2</v>
      </c>
      <c r="E942" s="10">
        <v>1</v>
      </c>
      <c r="F942" s="144">
        <v>0</v>
      </c>
      <c r="G942" s="47">
        <f t="shared" si="78"/>
        <v>5210</v>
      </c>
      <c r="H942" s="47">
        <f t="shared" si="79"/>
        <v>0</v>
      </c>
      <c r="I942" s="59">
        <v>-8.9788414520267451E-2</v>
      </c>
      <c r="J942" s="23">
        <f t="shared" si="80"/>
        <v>7.3640305202674478E-3</v>
      </c>
      <c r="K942" s="9">
        <v>-1.7165993179862959E-2</v>
      </c>
      <c r="L942" s="63">
        <f t="shared" si="81"/>
        <v>-4.7103721670776526</v>
      </c>
      <c r="M942" s="63">
        <f t="shared" si="82"/>
        <v>-6.5258390820137041E-2</v>
      </c>
      <c r="N942" s="145"/>
      <c r="O942" s="131"/>
      <c r="P942" s="131"/>
      <c r="Q942" s="131"/>
      <c r="R942" s="131"/>
      <c r="S942" s="131"/>
      <c r="T942" s="131"/>
      <c r="U942" s="131"/>
      <c r="V942" s="131"/>
      <c r="W942" s="131"/>
    </row>
    <row r="943" spans="1:23" ht="18" customHeight="1" x14ac:dyDescent="0.35">
      <c r="A943" s="143" t="s">
        <v>278</v>
      </c>
      <c r="B943" s="143" t="s">
        <v>287</v>
      </c>
      <c r="C943" s="147">
        <v>8083</v>
      </c>
      <c r="D943" s="7">
        <v>-6.4759844999999996E-2</v>
      </c>
      <c r="E943" s="10">
        <v>1</v>
      </c>
      <c r="F943" s="144">
        <v>1</v>
      </c>
      <c r="G943" s="47">
        <f t="shared" si="78"/>
        <v>8083</v>
      </c>
      <c r="H943" s="47">
        <f t="shared" si="79"/>
        <v>8083</v>
      </c>
      <c r="I943" s="59">
        <v>-6.4291675190258815E-2</v>
      </c>
      <c r="J943" s="23">
        <f t="shared" si="80"/>
        <v>-4.6816980974118128E-4</v>
      </c>
      <c r="K943" s="9">
        <v>2.4825882526396358E-3</v>
      </c>
      <c r="L943" s="63">
        <f t="shared" si="81"/>
        <v>-6.0454649828407439</v>
      </c>
      <c r="M943" s="63">
        <f t="shared" si="82"/>
        <v>-6.7242433252639636E-2</v>
      </c>
      <c r="N943" s="145"/>
      <c r="O943" s="131"/>
      <c r="P943" s="131"/>
      <c r="Q943" s="131"/>
      <c r="R943" s="131"/>
      <c r="S943" s="131"/>
      <c r="T943" s="131"/>
      <c r="U943" s="131"/>
      <c r="V943" s="131"/>
      <c r="W943" s="131"/>
    </row>
    <row r="944" spans="1:23" ht="18" customHeight="1" x14ac:dyDescent="0.35">
      <c r="A944" s="143" t="s">
        <v>278</v>
      </c>
      <c r="B944" s="143" t="s">
        <v>911</v>
      </c>
      <c r="C944" s="147">
        <v>45720</v>
      </c>
      <c r="D944" s="7">
        <v>5.2312767000000003E-2</v>
      </c>
      <c r="E944" s="10">
        <v>1</v>
      </c>
      <c r="F944" s="144">
        <v>0</v>
      </c>
      <c r="G944" s="47">
        <f t="shared" si="78"/>
        <v>45720</v>
      </c>
      <c r="H944" s="47">
        <f t="shared" si="79"/>
        <v>0</v>
      </c>
      <c r="I944" s="59">
        <v>-8.9788414520267451E-2</v>
      </c>
      <c r="J944" s="23">
        <f t="shared" si="80"/>
        <v>0.14210118152026746</v>
      </c>
      <c r="K944" s="9">
        <v>-1.7165993179862959E-2</v>
      </c>
      <c r="L944" s="63">
        <f t="shared" si="81"/>
        <v>14.856112205738931</v>
      </c>
      <c r="M944" s="63">
        <f t="shared" si="82"/>
        <v>6.9478760179862958E-2</v>
      </c>
      <c r="N944" s="145"/>
      <c r="O944" s="131"/>
      <c r="P944" s="131"/>
      <c r="Q944" s="131"/>
      <c r="R944" s="131"/>
      <c r="S944" s="131"/>
      <c r="T944" s="131"/>
      <c r="U944" s="131"/>
      <c r="V944" s="131"/>
      <c r="W944" s="131"/>
    </row>
    <row r="945" spans="1:23" ht="18" customHeight="1" x14ac:dyDescent="0.35">
      <c r="A945" s="143" t="s">
        <v>278</v>
      </c>
      <c r="B945" s="143" t="s">
        <v>288</v>
      </c>
      <c r="C945" s="147">
        <v>5162</v>
      </c>
      <c r="D945" s="7">
        <v>-5.8114559000000003E-2</v>
      </c>
      <c r="E945" s="10">
        <v>1</v>
      </c>
      <c r="F945" s="144">
        <v>1</v>
      </c>
      <c r="G945" s="47">
        <f t="shared" si="78"/>
        <v>5162</v>
      </c>
      <c r="H945" s="47">
        <f t="shared" si="79"/>
        <v>5162</v>
      </c>
      <c r="I945" s="59">
        <v>-6.4291675190258815E-2</v>
      </c>
      <c r="J945" s="23">
        <f t="shared" si="80"/>
        <v>6.177116190258812E-3</v>
      </c>
      <c r="K945" s="9">
        <v>2.4825882526396358E-3</v>
      </c>
      <c r="L945" s="63">
        <f t="shared" si="81"/>
        <v>-4.3537268615665434</v>
      </c>
      <c r="M945" s="63">
        <f t="shared" si="82"/>
        <v>-6.0597147252639635E-2</v>
      </c>
      <c r="N945" s="145"/>
      <c r="O945" s="131"/>
      <c r="P945" s="131"/>
      <c r="Q945" s="131"/>
      <c r="R945" s="131"/>
      <c r="S945" s="131"/>
      <c r="T945" s="131"/>
      <c r="U945" s="131"/>
      <c r="V945" s="131"/>
      <c r="W945" s="131"/>
    </row>
    <row r="946" spans="1:23" ht="18" customHeight="1" x14ac:dyDescent="0.35">
      <c r="A946" s="143" t="s">
        <v>278</v>
      </c>
      <c r="B946" s="143" t="s">
        <v>836</v>
      </c>
      <c r="C946" s="147">
        <v>3445</v>
      </c>
      <c r="D946" s="7">
        <v>-0.121917556</v>
      </c>
      <c r="E946" s="10">
        <v>1</v>
      </c>
      <c r="F946" s="144">
        <v>0</v>
      </c>
      <c r="G946" s="47">
        <f t="shared" si="78"/>
        <v>3445</v>
      </c>
      <c r="H946" s="47">
        <f t="shared" si="79"/>
        <v>0</v>
      </c>
      <c r="I946" s="59">
        <v>-8.9788414520267451E-2</v>
      </c>
      <c r="J946" s="23">
        <f t="shared" si="80"/>
        <v>-3.2129141479732545E-2</v>
      </c>
      <c r="K946" s="9">
        <v>-1.7165993179862959E-2</v>
      </c>
      <c r="L946" s="63">
        <f t="shared" si="81"/>
        <v>-6.1483010459137857</v>
      </c>
      <c r="M946" s="63">
        <f t="shared" si="82"/>
        <v>-0.10475156282013703</v>
      </c>
      <c r="N946" s="145"/>
      <c r="O946" s="131"/>
      <c r="P946" s="131"/>
      <c r="Q946" s="131"/>
      <c r="R946" s="131"/>
      <c r="S946" s="131"/>
      <c r="T946" s="131"/>
      <c r="U946" s="131"/>
      <c r="V946" s="131"/>
      <c r="W946" s="131"/>
    </row>
    <row r="947" spans="1:23" ht="18" customHeight="1" x14ac:dyDescent="0.35">
      <c r="A947" s="143" t="s">
        <v>278</v>
      </c>
      <c r="B947" s="143" t="s">
        <v>512</v>
      </c>
      <c r="C947" s="147">
        <v>6601</v>
      </c>
      <c r="D947" s="7">
        <v>-5.0707975000000002E-2</v>
      </c>
      <c r="E947" s="10">
        <v>1</v>
      </c>
      <c r="F947" s="144">
        <v>0</v>
      </c>
      <c r="G947" s="47">
        <f t="shared" si="78"/>
        <v>6601</v>
      </c>
      <c r="H947" s="47">
        <f t="shared" si="79"/>
        <v>0</v>
      </c>
      <c r="I947" s="59">
        <v>-8.9788414520267451E-2</v>
      </c>
      <c r="J947" s="23">
        <f t="shared" si="80"/>
        <v>3.9080439520267449E-2</v>
      </c>
      <c r="K947" s="9">
        <v>-1.7165993179862959E-2</v>
      </c>
      <c r="L947" s="63">
        <f t="shared" si="81"/>
        <v>-2.7251699135526004</v>
      </c>
      <c r="M947" s="63">
        <f t="shared" si="82"/>
        <v>-3.354198182013704E-2</v>
      </c>
      <c r="N947" s="145"/>
      <c r="O947" s="131"/>
      <c r="P947" s="131"/>
      <c r="Q947" s="131"/>
      <c r="R947" s="131"/>
      <c r="S947" s="131"/>
      <c r="T947" s="131"/>
      <c r="U947" s="131"/>
      <c r="V947" s="131"/>
      <c r="W947" s="131"/>
    </row>
    <row r="948" spans="1:23" ht="18" customHeight="1" x14ac:dyDescent="0.35">
      <c r="A948" s="143" t="s">
        <v>278</v>
      </c>
      <c r="B948" s="143" t="s">
        <v>407</v>
      </c>
      <c r="C948" s="147">
        <v>45686</v>
      </c>
      <c r="D948" s="7">
        <v>-2.2472150999999999E-2</v>
      </c>
      <c r="E948" s="10">
        <v>1</v>
      </c>
      <c r="F948" s="144">
        <v>0</v>
      </c>
      <c r="G948" s="47">
        <f t="shared" si="78"/>
        <v>45686</v>
      </c>
      <c r="H948" s="47">
        <f t="shared" si="79"/>
        <v>0</v>
      </c>
      <c r="I948" s="59">
        <v>-8.9788414520267451E-2</v>
      </c>
      <c r="J948" s="23">
        <f t="shared" si="80"/>
        <v>6.7316263520267455E-2</v>
      </c>
      <c r="K948" s="9">
        <v>-1.7165993179862959E-2</v>
      </c>
      <c r="L948" s="63">
        <f t="shared" si="81"/>
        <v>-1.1341532214679975</v>
      </c>
      <c r="M948" s="63">
        <f t="shared" si="82"/>
        <v>-5.3061578201370405E-3</v>
      </c>
      <c r="N948" s="145"/>
      <c r="O948" s="131"/>
      <c r="P948" s="131"/>
      <c r="Q948" s="131"/>
      <c r="R948" s="131"/>
      <c r="S948" s="131"/>
      <c r="T948" s="131"/>
      <c r="U948" s="131"/>
      <c r="V948" s="131"/>
      <c r="W948" s="131"/>
    </row>
    <row r="949" spans="1:23" ht="18" customHeight="1" x14ac:dyDescent="0.35">
      <c r="A949" s="143" t="s">
        <v>278</v>
      </c>
      <c r="B949" s="143" t="s">
        <v>390</v>
      </c>
      <c r="C949" s="147">
        <v>4425</v>
      </c>
      <c r="D949" s="7">
        <v>-2.2582929000000002E-2</v>
      </c>
      <c r="E949" s="10">
        <v>1</v>
      </c>
      <c r="F949" s="144">
        <v>0</v>
      </c>
      <c r="G949" s="47">
        <f t="shared" si="78"/>
        <v>4425</v>
      </c>
      <c r="H949" s="47">
        <f t="shared" si="79"/>
        <v>0</v>
      </c>
      <c r="I949" s="59">
        <v>-8.9788414520267451E-2</v>
      </c>
      <c r="J949" s="23">
        <f t="shared" si="80"/>
        <v>6.7205485520267449E-2</v>
      </c>
      <c r="K949" s="9">
        <v>-1.7165993179862959E-2</v>
      </c>
      <c r="L949" s="63">
        <f t="shared" si="81"/>
        <v>-0.36033821894397455</v>
      </c>
      <c r="M949" s="63">
        <f t="shared" si="82"/>
        <v>-5.4169358201370428E-3</v>
      </c>
      <c r="N949" s="145"/>
      <c r="O949" s="131"/>
      <c r="P949" s="131"/>
      <c r="Q949" s="131"/>
      <c r="R949" s="131"/>
      <c r="S949" s="131"/>
      <c r="T949" s="131"/>
      <c r="U949" s="131"/>
      <c r="V949" s="131"/>
      <c r="W949" s="131"/>
    </row>
    <row r="950" spans="1:23" ht="18" customHeight="1" x14ac:dyDescent="0.35">
      <c r="A950" s="143" t="s">
        <v>278</v>
      </c>
      <c r="B950" s="143" t="s">
        <v>98</v>
      </c>
      <c r="C950" s="147">
        <v>397659</v>
      </c>
      <c r="D950" s="7">
        <v>4.2675100000000001E-4</v>
      </c>
      <c r="E950" s="10">
        <v>1</v>
      </c>
      <c r="F950" s="144">
        <v>0</v>
      </c>
      <c r="G950" s="47">
        <f t="shared" si="78"/>
        <v>397659</v>
      </c>
      <c r="H950" s="47">
        <f t="shared" si="79"/>
        <v>0</v>
      </c>
      <c r="I950" s="59">
        <v>-8.9788414520267451E-2</v>
      </c>
      <c r="J950" s="23">
        <f t="shared" si="80"/>
        <v>9.0215165520267454E-2</v>
      </c>
      <c r="K950" s="9">
        <v>-1.7165993179862959E-2</v>
      </c>
      <c r="L950" s="63">
        <f t="shared" si="81"/>
        <v>11.094021305675966</v>
      </c>
      <c r="M950" s="63">
        <f t="shared" si="82"/>
        <v>1.7592744179862958E-2</v>
      </c>
      <c r="N950" s="145"/>
      <c r="O950" s="131"/>
      <c r="P950" s="131"/>
      <c r="Q950" s="131"/>
      <c r="R950" s="131"/>
      <c r="S950" s="131"/>
      <c r="T950" s="131"/>
      <c r="U950" s="131"/>
      <c r="V950" s="131"/>
      <c r="W950" s="131"/>
    </row>
    <row r="951" spans="1:23" ht="18" customHeight="1" x14ac:dyDescent="0.35">
      <c r="A951" s="143" t="s">
        <v>278</v>
      </c>
      <c r="B951" s="143" t="s">
        <v>912</v>
      </c>
      <c r="C951" s="147">
        <v>10305</v>
      </c>
      <c r="D951" s="7">
        <v>6.3196761000000004E-2</v>
      </c>
      <c r="E951" s="10">
        <v>1</v>
      </c>
      <c r="F951" s="144">
        <v>0</v>
      </c>
      <c r="G951" s="47">
        <f t="shared" si="78"/>
        <v>10305</v>
      </c>
      <c r="H951" s="47">
        <f t="shared" si="79"/>
        <v>0</v>
      </c>
      <c r="I951" s="59">
        <v>-8.9788414520267451E-2</v>
      </c>
      <c r="J951" s="23">
        <f t="shared" si="80"/>
        <v>0.15298517552026747</v>
      </c>
      <c r="K951" s="9">
        <v>-1.7165993179862959E-2</v>
      </c>
      <c r="L951" s="63">
        <f t="shared" si="81"/>
        <v>8.1579081346163491</v>
      </c>
      <c r="M951" s="63">
        <f t="shared" si="82"/>
        <v>8.0362754179862966E-2</v>
      </c>
      <c r="N951" s="145"/>
      <c r="O951" s="131"/>
      <c r="P951" s="131"/>
      <c r="Q951" s="131"/>
      <c r="R951" s="131"/>
      <c r="S951" s="131"/>
      <c r="T951" s="131"/>
      <c r="U951" s="131"/>
      <c r="V951" s="131"/>
      <c r="W951" s="131"/>
    </row>
    <row r="952" spans="1:23" ht="18" customHeight="1" x14ac:dyDescent="0.35">
      <c r="A952" s="143" t="s">
        <v>278</v>
      </c>
      <c r="B952" s="143" t="s">
        <v>913</v>
      </c>
      <c r="C952" s="147">
        <v>164633</v>
      </c>
      <c r="D952" s="7">
        <v>1.4530291000000001E-2</v>
      </c>
      <c r="E952" s="10">
        <v>1</v>
      </c>
      <c r="F952" s="144">
        <v>0</v>
      </c>
      <c r="G952" s="47">
        <f t="shared" si="78"/>
        <v>164633</v>
      </c>
      <c r="H952" s="47">
        <f t="shared" si="79"/>
        <v>0</v>
      </c>
      <c r="I952" s="59">
        <v>-8.9788414520267451E-2</v>
      </c>
      <c r="J952" s="23">
        <f t="shared" si="80"/>
        <v>0.10431870552026745</v>
      </c>
      <c r="K952" s="9">
        <v>-1.7165993179862959E-2</v>
      </c>
      <c r="L952" s="63">
        <f t="shared" si="81"/>
        <v>12.860764864798929</v>
      </c>
      <c r="M952" s="63">
        <f t="shared" si="82"/>
        <v>3.1696284179862963E-2</v>
      </c>
      <c r="N952" s="145"/>
      <c r="O952" s="131"/>
      <c r="P952" s="131"/>
      <c r="Q952" s="131"/>
      <c r="R952" s="131"/>
      <c r="S952" s="131"/>
      <c r="T952" s="131"/>
      <c r="U952" s="131"/>
      <c r="V952" s="131"/>
      <c r="W952" s="131"/>
    </row>
    <row r="953" spans="1:23" ht="18" customHeight="1" x14ac:dyDescent="0.35">
      <c r="A953" s="143" t="s">
        <v>278</v>
      </c>
      <c r="B953" s="143" t="s">
        <v>537</v>
      </c>
      <c r="C953" s="147">
        <v>2743</v>
      </c>
      <c r="D953" s="7">
        <v>-8.2218188999999997E-2</v>
      </c>
      <c r="E953" s="10">
        <v>1</v>
      </c>
      <c r="F953" s="144">
        <v>1</v>
      </c>
      <c r="G953" s="47">
        <f t="shared" si="78"/>
        <v>2743</v>
      </c>
      <c r="H953" s="47">
        <f t="shared" si="79"/>
        <v>2743</v>
      </c>
      <c r="I953" s="59">
        <v>-6.4291675190258815E-2</v>
      </c>
      <c r="J953" s="23">
        <f t="shared" si="80"/>
        <v>-1.7926513809741182E-2</v>
      </c>
      <c r="K953" s="9">
        <v>2.4825882526396358E-3</v>
      </c>
      <c r="L953" s="63">
        <f t="shared" si="81"/>
        <v>-4.4360894978723211</v>
      </c>
      <c r="M953" s="63">
        <f t="shared" si="82"/>
        <v>-8.4700777252639636E-2</v>
      </c>
      <c r="N953" s="145"/>
      <c r="O953" s="131"/>
      <c r="P953" s="131"/>
      <c r="Q953" s="131"/>
      <c r="R953" s="131"/>
      <c r="S953" s="131"/>
      <c r="T953" s="131"/>
      <c r="U953" s="131"/>
      <c r="V953" s="131"/>
      <c r="W953" s="131"/>
    </row>
    <row r="954" spans="1:23" ht="18" customHeight="1" x14ac:dyDescent="0.35">
      <c r="A954" s="143" t="s">
        <v>278</v>
      </c>
      <c r="B954" s="143" t="s">
        <v>538</v>
      </c>
      <c r="C954" s="147">
        <v>5255</v>
      </c>
      <c r="D954" s="7">
        <v>-0.111910752</v>
      </c>
      <c r="E954" s="10">
        <v>1</v>
      </c>
      <c r="F954" s="144">
        <v>0</v>
      </c>
      <c r="G954" s="47">
        <f t="shared" si="78"/>
        <v>5255</v>
      </c>
      <c r="H954" s="47">
        <f t="shared" si="79"/>
        <v>0</v>
      </c>
      <c r="I954" s="59">
        <v>-8.9788414520267451E-2</v>
      </c>
      <c r="J954" s="23">
        <f t="shared" si="80"/>
        <v>-2.2122337479732551E-2</v>
      </c>
      <c r="K954" s="9">
        <v>-1.7165993179862959E-2</v>
      </c>
      <c r="L954" s="63">
        <f t="shared" si="81"/>
        <v>-6.8681782007327525</v>
      </c>
      <c r="M954" s="63">
        <f t="shared" si="82"/>
        <v>-9.474475882013704E-2</v>
      </c>
      <c r="N954" s="145"/>
      <c r="O954" s="131"/>
      <c r="P954" s="131"/>
      <c r="Q954" s="131"/>
      <c r="R954" s="131"/>
      <c r="S954" s="131"/>
      <c r="T954" s="131"/>
      <c r="U954" s="131"/>
      <c r="V954" s="131"/>
      <c r="W954" s="131"/>
    </row>
    <row r="955" spans="1:23" ht="18" customHeight="1" x14ac:dyDescent="0.35">
      <c r="A955" s="143" t="s">
        <v>278</v>
      </c>
      <c r="B955" s="143" t="s">
        <v>914</v>
      </c>
      <c r="C955" s="147">
        <v>4227</v>
      </c>
      <c r="D955" s="7">
        <v>-4.6935754000000003E-2</v>
      </c>
      <c r="E955" s="10">
        <v>1</v>
      </c>
      <c r="F955" s="144">
        <v>0</v>
      </c>
      <c r="G955" s="47">
        <f t="shared" si="78"/>
        <v>4227</v>
      </c>
      <c r="H955" s="47">
        <f t="shared" si="79"/>
        <v>0</v>
      </c>
      <c r="I955" s="59">
        <v>-8.9788414520267451E-2</v>
      </c>
      <c r="J955" s="23">
        <f t="shared" si="80"/>
        <v>4.2852660520267448E-2</v>
      </c>
      <c r="K955" s="9">
        <v>-1.7165993179862959E-2</v>
      </c>
      <c r="L955" s="63">
        <f t="shared" si="81"/>
        <v>-1.9354923954412944</v>
      </c>
      <c r="M955" s="63">
        <f t="shared" si="82"/>
        <v>-2.9769760820137044E-2</v>
      </c>
      <c r="N955" s="145"/>
      <c r="O955" s="131"/>
      <c r="P955" s="131"/>
      <c r="Q955" s="131"/>
      <c r="R955" s="131"/>
      <c r="S955" s="131"/>
      <c r="T955" s="131"/>
      <c r="U955" s="131"/>
      <c r="V955" s="131"/>
      <c r="W955" s="131"/>
    </row>
    <row r="956" spans="1:23" ht="18" customHeight="1" x14ac:dyDescent="0.35">
      <c r="A956" s="143" t="s">
        <v>278</v>
      </c>
      <c r="B956" s="143" t="s">
        <v>915</v>
      </c>
      <c r="C956" s="147">
        <v>4023</v>
      </c>
      <c r="D956" s="7">
        <v>-8.7326306000000006E-2</v>
      </c>
      <c r="E956" s="10">
        <v>1</v>
      </c>
      <c r="F956" s="144">
        <v>0</v>
      </c>
      <c r="G956" s="47">
        <f t="shared" si="78"/>
        <v>4023</v>
      </c>
      <c r="H956" s="47">
        <f t="shared" si="79"/>
        <v>0</v>
      </c>
      <c r="I956" s="59">
        <v>-8.9788414520267451E-2</v>
      </c>
      <c r="J956" s="23">
        <f t="shared" si="80"/>
        <v>2.4621085202674448E-3</v>
      </c>
      <c r="K956" s="9">
        <v>-1.7165993179862959E-2</v>
      </c>
      <c r="L956" s="63">
        <f t="shared" si="81"/>
        <v>-4.4500668285390272</v>
      </c>
      <c r="M956" s="63">
        <f t="shared" si="82"/>
        <v>-7.0160312820137044E-2</v>
      </c>
      <c r="N956" s="145"/>
      <c r="O956" s="131"/>
      <c r="P956" s="131"/>
      <c r="Q956" s="131"/>
      <c r="R956" s="131"/>
      <c r="S956" s="131"/>
      <c r="T956" s="131"/>
      <c r="U956" s="131"/>
      <c r="V956" s="131"/>
      <c r="W956" s="131"/>
    </row>
    <row r="957" spans="1:23" ht="18" customHeight="1" x14ac:dyDescent="0.35">
      <c r="A957" s="143" t="s">
        <v>278</v>
      </c>
      <c r="B957" s="143" t="s">
        <v>289</v>
      </c>
      <c r="C957" s="147">
        <v>1570</v>
      </c>
      <c r="D957" s="7">
        <v>-3.5431944999999999E-2</v>
      </c>
      <c r="E957" s="10">
        <v>1</v>
      </c>
      <c r="F957" s="144">
        <v>1</v>
      </c>
      <c r="G957" s="47">
        <f t="shared" si="78"/>
        <v>1570</v>
      </c>
      <c r="H957" s="47">
        <f t="shared" si="79"/>
        <v>1570</v>
      </c>
      <c r="I957" s="59">
        <v>-6.4291675190258815E-2</v>
      </c>
      <c r="J957" s="23">
        <f t="shared" si="80"/>
        <v>2.8859730190258816E-2</v>
      </c>
      <c r="K957" s="9">
        <v>2.4825882526396358E-3</v>
      </c>
      <c r="L957" s="63">
        <f t="shared" si="81"/>
        <v>-1.502296101263616</v>
      </c>
      <c r="M957" s="63">
        <f t="shared" si="82"/>
        <v>-3.7914533252639632E-2</v>
      </c>
      <c r="N957" s="145"/>
      <c r="O957" s="131"/>
      <c r="P957" s="131"/>
      <c r="Q957" s="131"/>
      <c r="R957" s="131"/>
      <c r="S957" s="131"/>
      <c r="T957" s="131"/>
      <c r="U957" s="131"/>
      <c r="V957" s="131"/>
      <c r="W957" s="131"/>
    </row>
    <row r="958" spans="1:23" ht="18" customHeight="1" x14ac:dyDescent="0.35">
      <c r="A958" s="143" t="s">
        <v>278</v>
      </c>
      <c r="B958" s="143" t="s">
        <v>916</v>
      </c>
      <c r="C958" s="147">
        <v>4062</v>
      </c>
      <c r="D958" s="7">
        <v>-1.6254933999999999E-2</v>
      </c>
      <c r="E958" s="10">
        <v>1</v>
      </c>
      <c r="F958" s="144">
        <v>1</v>
      </c>
      <c r="G958" s="47">
        <f t="shared" si="78"/>
        <v>4062</v>
      </c>
      <c r="H958" s="47">
        <f t="shared" si="79"/>
        <v>4062</v>
      </c>
      <c r="I958" s="59">
        <v>-6.4291675190258815E-2</v>
      </c>
      <c r="J958" s="23">
        <f t="shared" si="80"/>
        <v>4.8036741190258817E-2</v>
      </c>
      <c r="K958" s="9">
        <v>2.4825882526396358E-3</v>
      </c>
      <c r="L958" s="63">
        <f t="shared" si="81"/>
        <v>-1.1942138981619197</v>
      </c>
      <c r="M958" s="63">
        <f t="shared" si="82"/>
        <v>-1.8737522252639634E-2</v>
      </c>
      <c r="N958" s="145"/>
      <c r="O958" s="131"/>
      <c r="P958" s="131"/>
      <c r="Q958" s="131"/>
      <c r="R958" s="131"/>
      <c r="S958" s="131"/>
      <c r="T958" s="131"/>
      <c r="U958" s="131"/>
      <c r="V958" s="131"/>
      <c r="W958" s="131"/>
    </row>
    <row r="959" spans="1:23" ht="18" customHeight="1" x14ac:dyDescent="0.35">
      <c r="A959" s="143" t="s">
        <v>278</v>
      </c>
      <c r="B959" s="143" t="s">
        <v>523</v>
      </c>
      <c r="C959" s="147">
        <v>20639</v>
      </c>
      <c r="D959" s="7">
        <v>-9.0485346999999994E-2</v>
      </c>
      <c r="E959" s="10">
        <v>1</v>
      </c>
      <c r="F959" s="144">
        <v>0</v>
      </c>
      <c r="G959" s="47">
        <f t="shared" si="78"/>
        <v>20639</v>
      </c>
      <c r="H959" s="47">
        <f t="shared" si="79"/>
        <v>0</v>
      </c>
      <c r="I959" s="59">
        <v>-8.9788414520267451E-2</v>
      </c>
      <c r="J959" s="23">
        <f t="shared" si="80"/>
        <v>-6.9693247973254269E-4</v>
      </c>
      <c r="K959" s="9">
        <v>-1.7165993179862959E-2</v>
      </c>
      <c r="L959" s="63">
        <f t="shared" si="81"/>
        <v>-10.533263637493834</v>
      </c>
      <c r="M959" s="63">
        <f t="shared" si="82"/>
        <v>-7.3319353820137032E-2</v>
      </c>
      <c r="N959" s="145"/>
      <c r="O959" s="131"/>
      <c r="P959" s="131"/>
      <c r="Q959" s="131"/>
      <c r="R959" s="131"/>
      <c r="S959" s="131"/>
      <c r="T959" s="131"/>
      <c r="U959" s="131"/>
      <c r="V959" s="131"/>
      <c r="W959" s="131"/>
    </row>
    <row r="960" spans="1:23" ht="18" customHeight="1" x14ac:dyDescent="0.35">
      <c r="A960" s="143" t="s">
        <v>278</v>
      </c>
      <c r="B960" s="143" t="s">
        <v>246</v>
      </c>
      <c r="C960" s="147">
        <v>7352</v>
      </c>
      <c r="D960" s="7">
        <v>-5.0317861999999998E-2</v>
      </c>
      <c r="E960" s="10">
        <v>1</v>
      </c>
      <c r="F960" s="144">
        <v>1</v>
      </c>
      <c r="G960" s="47">
        <f t="shared" si="78"/>
        <v>7352</v>
      </c>
      <c r="H960" s="47">
        <f t="shared" si="79"/>
        <v>7352</v>
      </c>
      <c r="I960" s="59">
        <v>-6.4291675190258815E-2</v>
      </c>
      <c r="J960" s="23">
        <f t="shared" si="80"/>
        <v>1.3973813190258817E-2</v>
      </c>
      <c r="K960" s="9">
        <v>2.4825882526396358E-3</v>
      </c>
      <c r="L960" s="63">
        <f t="shared" si="81"/>
        <v>-4.5273114808540162</v>
      </c>
      <c r="M960" s="63">
        <f t="shared" si="82"/>
        <v>-5.280045025263963E-2</v>
      </c>
      <c r="N960" s="145"/>
      <c r="O960" s="131"/>
      <c r="P960" s="131"/>
      <c r="Q960" s="131"/>
      <c r="R960" s="131"/>
      <c r="S960" s="131"/>
      <c r="T960" s="131"/>
      <c r="U960" s="131"/>
      <c r="V960" s="131"/>
      <c r="W960" s="131"/>
    </row>
    <row r="961" spans="1:23" ht="18" customHeight="1" x14ac:dyDescent="0.35">
      <c r="A961" s="143" t="s">
        <v>278</v>
      </c>
      <c r="B961" s="143" t="s">
        <v>612</v>
      </c>
      <c r="C961" s="147">
        <v>3224</v>
      </c>
      <c r="D961" s="7">
        <v>-0.10459084</v>
      </c>
      <c r="E961" s="10">
        <v>1</v>
      </c>
      <c r="F961" s="144">
        <v>0</v>
      </c>
      <c r="G961" s="47">
        <f t="shared" si="78"/>
        <v>3224</v>
      </c>
      <c r="H961" s="47">
        <f t="shared" si="79"/>
        <v>0</v>
      </c>
      <c r="I961" s="59">
        <v>-8.9788414520267451E-2</v>
      </c>
      <c r="J961" s="23">
        <f t="shared" si="80"/>
        <v>-1.4802425479732553E-2</v>
      </c>
      <c r="K961" s="9">
        <v>-1.7165993179862959E-2</v>
      </c>
      <c r="L961" s="63">
        <f t="shared" si="81"/>
        <v>-4.9640071298372197</v>
      </c>
      <c r="M961" s="63">
        <f t="shared" si="82"/>
        <v>-8.7424846820137042E-2</v>
      </c>
      <c r="N961" s="145"/>
      <c r="O961" s="131"/>
      <c r="P961" s="131"/>
      <c r="Q961" s="131"/>
      <c r="R961" s="131"/>
      <c r="S961" s="131"/>
      <c r="T961" s="131"/>
      <c r="U961" s="131"/>
      <c r="V961" s="131"/>
      <c r="W961" s="131"/>
    </row>
    <row r="962" spans="1:23" ht="18" customHeight="1" x14ac:dyDescent="0.35">
      <c r="A962" s="143" t="s">
        <v>278</v>
      </c>
      <c r="B962" s="143" t="s">
        <v>917</v>
      </c>
      <c r="C962" s="147">
        <v>7200</v>
      </c>
      <c r="D962" s="7">
        <v>-4.8304601000000003E-2</v>
      </c>
      <c r="E962" s="10">
        <v>1</v>
      </c>
      <c r="F962" s="144">
        <v>0</v>
      </c>
      <c r="G962" s="47">
        <f t="shared" si="78"/>
        <v>7200</v>
      </c>
      <c r="H962" s="47">
        <f t="shared" si="79"/>
        <v>0</v>
      </c>
      <c r="I962" s="59">
        <v>-8.9788414520267451E-2</v>
      </c>
      <c r="J962" s="23">
        <f t="shared" si="80"/>
        <v>4.1483813520267449E-2</v>
      </c>
      <c r="K962" s="9">
        <v>-1.7165993179862959E-2</v>
      </c>
      <c r="L962" s="63">
        <f t="shared" si="81"/>
        <v>-2.6421984895592834</v>
      </c>
      <c r="M962" s="63">
        <f t="shared" si="82"/>
        <v>-3.1138607820137044E-2</v>
      </c>
      <c r="N962" s="145"/>
      <c r="O962" s="131"/>
      <c r="P962" s="131"/>
      <c r="Q962" s="131"/>
      <c r="R962" s="131"/>
      <c r="S962" s="131"/>
      <c r="T962" s="131"/>
      <c r="U962" s="131"/>
      <c r="V962" s="131"/>
      <c r="W962" s="131"/>
    </row>
    <row r="963" spans="1:23" ht="18" customHeight="1" x14ac:dyDescent="0.35">
      <c r="A963" s="143" t="s">
        <v>278</v>
      </c>
      <c r="B963" s="143" t="s">
        <v>918</v>
      </c>
      <c r="C963" s="147">
        <v>1592</v>
      </c>
      <c r="D963" s="7">
        <v>-6.7546834E-2</v>
      </c>
      <c r="E963" s="10">
        <v>1</v>
      </c>
      <c r="F963" s="144">
        <v>0</v>
      </c>
      <c r="G963" s="47">
        <f t="shared" si="78"/>
        <v>1592</v>
      </c>
      <c r="H963" s="47">
        <f t="shared" si="79"/>
        <v>0</v>
      </c>
      <c r="I963" s="59">
        <v>-8.9788414520267451E-2</v>
      </c>
      <c r="J963" s="23">
        <f t="shared" si="80"/>
        <v>2.2241580520267451E-2</v>
      </c>
      <c r="K963" s="9">
        <v>-1.7165993179862959E-2</v>
      </c>
      <c r="L963" s="63">
        <f t="shared" si="81"/>
        <v>-2.0101892353249795</v>
      </c>
      <c r="M963" s="63">
        <f t="shared" si="82"/>
        <v>-5.0380840820137038E-2</v>
      </c>
      <c r="N963" s="145"/>
      <c r="O963" s="131"/>
      <c r="P963" s="131"/>
      <c r="Q963" s="131"/>
      <c r="R963" s="131"/>
      <c r="S963" s="131"/>
      <c r="T963" s="131"/>
      <c r="U963" s="131"/>
      <c r="V963" s="131"/>
      <c r="W963" s="131"/>
    </row>
    <row r="964" spans="1:23" ht="18" customHeight="1" x14ac:dyDescent="0.35">
      <c r="A964" s="143" t="s">
        <v>278</v>
      </c>
      <c r="B964" s="143" t="s">
        <v>101</v>
      </c>
      <c r="C964" s="147">
        <v>5706</v>
      </c>
      <c r="D964" s="7">
        <v>-5.9848884999999998E-2</v>
      </c>
      <c r="E964" s="10">
        <v>1</v>
      </c>
      <c r="F964" s="144">
        <v>0</v>
      </c>
      <c r="G964" s="47">
        <f t="shared" si="78"/>
        <v>5706</v>
      </c>
      <c r="H964" s="47">
        <f t="shared" si="79"/>
        <v>0</v>
      </c>
      <c r="I964" s="59">
        <v>-8.9788414520267451E-2</v>
      </c>
      <c r="J964" s="23">
        <f t="shared" si="80"/>
        <v>2.9939529520267454E-2</v>
      </c>
      <c r="K964" s="9">
        <v>-1.7165993179862959E-2</v>
      </c>
      <c r="L964" s="63">
        <f t="shared" si="81"/>
        <v>-3.2241832646521584</v>
      </c>
      <c r="M964" s="63">
        <f t="shared" si="82"/>
        <v>-4.2682891820137042E-2</v>
      </c>
      <c r="N964" s="145"/>
      <c r="O964" s="131"/>
      <c r="P964" s="131"/>
      <c r="Q964" s="131"/>
      <c r="R964" s="131"/>
      <c r="S964" s="131"/>
      <c r="T964" s="131"/>
      <c r="U964" s="131"/>
      <c r="V964" s="131"/>
      <c r="W964" s="131"/>
    </row>
    <row r="965" spans="1:23" ht="18" customHeight="1" x14ac:dyDescent="0.35">
      <c r="A965" s="143" t="s">
        <v>278</v>
      </c>
      <c r="B965" s="143" t="s">
        <v>919</v>
      </c>
      <c r="C965" s="147">
        <v>1953</v>
      </c>
      <c r="D965" s="7">
        <v>-7.7756209999999999E-3</v>
      </c>
      <c r="E965" s="10">
        <v>1</v>
      </c>
      <c r="F965" s="144">
        <v>0</v>
      </c>
      <c r="G965" s="47">
        <f t="shared" si="78"/>
        <v>1953</v>
      </c>
      <c r="H965" s="47">
        <f t="shared" si="79"/>
        <v>0</v>
      </c>
      <c r="I965" s="59">
        <v>-8.9788414520267451E-2</v>
      </c>
      <c r="J965" s="23">
        <f t="shared" si="80"/>
        <v>8.2012793520267455E-2</v>
      </c>
      <c r="K965" s="9">
        <v>-1.7165993179862959E-2</v>
      </c>
      <c r="L965" s="63">
        <f t="shared" si="81"/>
        <v>0.41498646018623342</v>
      </c>
      <c r="M965" s="63">
        <f t="shared" si="82"/>
        <v>9.3903721798629589E-3</v>
      </c>
      <c r="N965" s="145"/>
      <c r="O965" s="131"/>
      <c r="P965" s="131"/>
      <c r="Q965" s="131"/>
      <c r="R965" s="131"/>
      <c r="S965" s="131"/>
      <c r="T965" s="131"/>
      <c r="U965" s="131"/>
      <c r="V965" s="131"/>
      <c r="W965" s="131"/>
    </row>
    <row r="966" spans="1:23" ht="18" customHeight="1" x14ac:dyDescent="0.35">
      <c r="A966" s="143" t="s">
        <v>278</v>
      </c>
      <c r="B966" s="143" t="s">
        <v>539</v>
      </c>
      <c r="C966" s="147">
        <v>7842</v>
      </c>
      <c r="D966" s="7">
        <v>-0.105016519</v>
      </c>
      <c r="E966" s="10">
        <v>1</v>
      </c>
      <c r="F966" s="144">
        <v>0</v>
      </c>
      <c r="G966" s="47">
        <f t="shared" ref="G966:G1029" si="83">$C966*E966</f>
        <v>7842</v>
      </c>
      <c r="H966" s="47">
        <f t="shared" ref="H966:H1029" si="84">$C966*F966</f>
        <v>0</v>
      </c>
      <c r="I966" s="59">
        <v>-8.9788414520267451E-2</v>
      </c>
      <c r="J966" s="23">
        <f t="shared" ref="J966:J1029" si="85">D966-I966</f>
        <v>-1.5228104479732552E-2</v>
      </c>
      <c r="K966" s="9">
        <v>-1.7165993179862959E-2</v>
      </c>
      <c r="L966" s="63">
        <f t="shared" ref="L966:L1029" si="86">-SQRT(C966)*(K966-D966)</f>
        <v>-7.7796092538681103</v>
      </c>
      <c r="M966" s="63">
        <f t="shared" ref="M966:M1029" si="87">D966-K966</f>
        <v>-8.785052582013704E-2</v>
      </c>
      <c r="N966" s="145"/>
      <c r="O966" s="131"/>
      <c r="P966" s="131"/>
      <c r="Q966" s="131"/>
      <c r="R966" s="131"/>
      <c r="S966" s="131"/>
      <c r="T966" s="131"/>
      <c r="U966" s="131"/>
      <c r="V966" s="131"/>
      <c r="W966" s="131"/>
    </row>
    <row r="967" spans="1:23" ht="18" customHeight="1" x14ac:dyDescent="0.35">
      <c r="A967" s="143" t="s">
        <v>278</v>
      </c>
      <c r="B967" s="143" t="s">
        <v>920</v>
      </c>
      <c r="C967" s="147">
        <v>3039</v>
      </c>
      <c r="D967" s="7">
        <v>-0.134483557</v>
      </c>
      <c r="E967" s="10">
        <v>1</v>
      </c>
      <c r="F967" s="144">
        <v>0</v>
      </c>
      <c r="G967" s="47">
        <f t="shared" si="83"/>
        <v>3039</v>
      </c>
      <c r="H967" s="47">
        <f t="shared" si="84"/>
        <v>0</v>
      </c>
      <c r="I967" s="59">
        <v>-8.9788414520267451E-2</v>
      </c>
      <c r="J967" s="23">
        <f t="shared" si="85"/>
        <v>-4.4695142479732552E-2</v>
      </c>
      <c r="K967" s="9">
        <v>-1.7165993179862959E-2</v>
      </c>
      <c r="L967" s="63">
        <f t="shared" si="86"/>
        <v>-6.4673801003592457</v>
      </c>
      <c r="M967" s="63">
        <f t="shared" si="87"/>
        <v>-0.11731756382013704</v>
      </c>
      <c r="N967" s="145"/>
      <c r="O967" s="131"/>
      <c r="P967" s="131"/>
      <c r="Q967" s="131"/>
      <c r="R967" s="131"/>
      <c r="S967" s="131"/>
      <c r="T967" s="131"/>
      <c r="U967" s="131"/>
      <c r="V967" s="131"/>
      <c r="W967" s="131"/>
    </row>
    <row r="968" spans="1:23" ht="18" customHeight="1" x14ac:dyDescent="0.35">
      <c r="A968" s="143" t="s">
        <v>278</v>
      </c>
      <c r="B968" s="143" t="s">
        <v>921</v>
      </c>
      <c r="C968" s="147">
        <v>110449</v>
      </c>
      <c r="D968" s="7">
        <v>-4.9510219000000001E-2</v>
      </c>
      <c r="E968" s="10">
        <v>1</v>
      </c>
      <c r="F968" s="144">
        <v>0</v>
      </c>
      <c r="G968" s="47">
        <f t="shared" si="83"/>
        <v>110449</v>
      </c>
      <c r="H968" s="47">
        <f t="shared" si="84"/>
        <v>0</v>
      </c>
      <c r="I968" s="59">
        <v>-8.9788414520267451E-2</v>
      </c>
      <c r="J968" s="23">
        <f t="shared" si="85"/>
        <v>4.027819552026745E-2</v>
      </c>
      <c r="K968" s="9">
        <v>-1.7165993179862959E-2</v>
      </c>
      <c r="L968" s="63">
        <f t="shared" si="86"/>
        <v>-10.749237401102233</v>
      </c>
      <c r="M968" s="63">
        <f t="shared" si="87"/>
        <v>-3.2344225820137046E-2</v>
      </c>
      <c r="N968" s="145"/>
      <c r="O968" s="131"/>
      <c r="P968" s="131"/>
      <c r="Q968" s="131"/>
      <c r="R968" s="131"/>
      <c r="S968" s="131"/>
      <c r="T968" s="131"/>
      <c r="U968" s="131"/>
      <c r="V968" s="131"/>
      <c r="W968" s="131"/>
    </row>
    <row r="969" spans="1:23" ht="18" customHeight="1" x14ac:dyDescent="0.35">
      <c r="A969" s="143" t="s">
        <v>922</v>
      </c>
      <c r="B969" s="143" t="s">
        <v>270</v>
      </c>
      <c r="C969" s="147">
        <v>15848</v>
      </c>
      <c r="D969" s="7">
        <v>-7.1721299000000002E-2</v>
      </c>
      <c r="E969" s="10">
        <v>1</v>
      </c>
      <c r="F969" s="144">
        <v>0</v>
      </c>
      <c r="G969" s="47">
        <f t="shared" si="83"/>
        <v>15848</v>
      </c>
      <c r="H969" s="47">
        <f t="shared" si="84"/>
        <v>0</v>
      </c>
      <c r="I969" s="59">
        <v>-8.9788414520267451E-2</v>
      </c>
      <c r="J969" s="23">
        <f t="shared" si="85"/>
        <v>1.8067115520267449E-2</v>
      </c>
      <c r="K969" s="9">
        <v>-1.7165993179862959E-2</v>
      </c>
      <c r="L969" s="63">
        <f t="shared" si="86"/>
        <v>-6.8679041576235829</v>
      </c>
      <c r="M969" s="63">
        <f t="shared" si="87"/>
        <v>-5.455530582013704E-2</v>
      </c>
      <c r="N969" s="145"/>
      <c r="O969" s="131"/>
      <c r="P969" s="131"/>
      <c r="Q969" s="131"/>
      <c r="R969" s="131"/>
      <c r="S969" s="131"/>
      <c r="T969" s="131"/>
      <c r="U969" s="131"/>
      <c r="V969" s="131"/>
      <c r="W969" s="131"/>
    </row>
    <row r="970" spans="1:23" ht="18" customHeight="1" x14ac:dyDescent="0.35">
      <c r="A970" s="143" t="s">
        <v>922</v>
      </c>
      <c r="B970" s="143" t="s">
        <v>292</v>
      </c>
      <c r="C970" s="147">
        <v>16511</v>
      </c>
      <c r="D970" s="7">
        <v>-0.10002818500000001</v>
      </c>
      <c r="E970" s="10">
        <v>1</v>
      </c>
      <c r="F970" s="144">
        <v>0</v>
      </c>
      <c r="G970" s="47">
        <f t="shared" si="83"/>
        <v>16511</v>
      </c>
      <c r="H970" s="47">
        <f t="shared" si="84"/>
        <v>0</v>
      </c>
      <c r="I970" s="59">
        <v>-8.9788414520267451E-2</v>
      </c>
      <c r="J970" s="23">
        <f t="shared" si="85"/>
        <v>-1.0239770479732554E-2</v>
      </c>
      <c r="K970" s="9">
        <v>-1.7165993179862959E-2</v>
      </c>
      <c r="L970" s="63">
        <f t="shared" si="86"/>
        <v>-10.647388615035107</v>
      </c>
      <c r="M970" s="63">
        <f t="shared" si="87"/>
        <v>-8.2862191820137043E-2</v>
      </c>
      <c r="N970" s="145"/>
      <c r="O970" s="131"/>
      <c r="P970" s="131"/>
      <c r="Q970" s="131"/>
      <c r="R970" s="131"/>
      <c r="S970" s="131"/>
      <c r="T970" s="131"/>
      <c r="U970" s="131"/>
      <c r="V970" s="131"/>
      <c r="W970" s="131"/>
    </row>
    <row r="971" spans="1:23" ht="18" customHeight="1" x14ac:dyDescent="0.35">
      <c r="A971" s="143" t="s">
        <v>922</v>
      </c>
      <c r="B971" s="143" t="s">
        <v>529</v>
      </c>
      <c r="C971" s="147">
        <v>23356</v>
      </c>
      <c r="D971" s="7">
        <v>-7.7229447000000007E-2</v>
      </c>
      <c r="E971" s="10">
        <v>1</v>
      </c>
      <c r="F971" s="144">
        <v>0</v>
      </c>
      <c r="G971" s="47">
        <f t="shared" si="83"/>
        <v>23356</v>
      </c>
      <c r="H971" s="47">
        <f t="shared" si="84"/>
        <v>0</v>
      </c>
      <c r="I971" s="59">
        <v>-8.9788414520267451E-2</v>
      </c>
      <c r="J971" s="23">
        <f t="shared" si="85"/>
        <v>1.2558967520267444E-2</v>
      </c>
      <c r="K971" s="9">
        <v>-1.7165993179862959E-2</v>
      </c>
      <c r="L971" s="63">
        <f t="shared" si="86"/>
        <v>-9.1792993921691011</v>
      </c>
      <c r="M971" s="63">
        <f t="shared" si="87"/>
        <v>-6.0063453820137044E-2</v>
      </c>
      <c r="N971" s="145"/>
      <c r="O971" s="131"/>
      <c r="P971" s="131"/>
      <c r="Q971" s="131"/>
      <c r="R971" s="131"/>
      <c r="S971" s="131"/>
      <c r="T971" s="131"/>
      <c r="U971" s="131"/>
      <c r="V971" s="131"/>
      <c r="W971" s="131"/>
    </row>
    <row r="972" spans="1:23" ht="18" customHeight="1" x14ac:dyDescent="0.35">
      <c r="A972" s="143" t="s">
        <v>922</v>
      </c>
      <c r="B972" s="143" t="s">
        <v>923</v>
      </c>
      <c r="C972" s="147">
        <v>8145</v>
      </c>
      <c r="D972" s="7">
        <v>-0.162668694</v>
      </c>
      <c r="E972" s="10">
        <v>1</v>
      </c>
      <c r="F972" s="144">
        <v>0</v>
      </c>
      <c r="G972" s="47">
        <f t="shared" si="83"/>
        <v>8145</v>
      </c>
      <c r="H972" s="47">
        <f t="shared" si="84"/>
        <v>0</v>
      </c>
      <c r="I972" s="59">
        <v>-8.9788414520267451E-2</v>
      </c>
      <c r="J972" s="23">
        <f t="shared" si="85"/>
        <v>-7.2880279479732551E-2</v>
      </c>
      <c r="K972" s="9">
        <v>-1.7165993179862959E-2</v>
      </c>
      <c r="L972" s="63">
        <f t="shared" si="86"/>
        <v>-13.131568367099106</v>
      </c>
      <c r="M972" s="63">
        <f t="shared" si="87"/>
        <v>-0.14550270082013705</v>
      </c>
      <c r="N972" s="145"/>
      <c r="O972" s="131"/>
      <c r="P972" s="131"/>
      <c r="Q972" s="131"/>
      <c r="R972" s="131"/>
      <c r="S972" s="131"/>
      <c r="T972" s="131"/>
      <c r="U972" s="131"/>
      <c r="V972" s="131"/>
      <c r="W972" s="131"/>
    </row>
    <row r="973" spans="1:23" ht="18" customHeight="1" x14ac:dyDescent="0.35">
      <c r="A973" s="143" t="s">
        <v>922</v>
      </c>
      <c r="B973" s="143" t="s">
        <v>924</v>
      </c>
      <c r="C973" s="147">
        <v>36348</v>
      </c>
      <c r="D973" s="7">
        <v>-6.8813339000000001E-2</v>
      </c>
      <c r="E973" s="10">
        <v>1</v>
      </c>
      <c r="F973" s="144">
        <v>0</v>
      </c>
      <c r="G973" s="47">
        <f t="shared" si="83"/>
        <v>36348</v>
      </c>
      <c r="H973" s="47">
        <f t="shared" si="84"/>
        <v>0</v>
      </c>
      <c r="I973" s="59">
        <v>-8.9788414520267451E-2</v>
      </c>
      <c r="J973" s="23">
        <f t="shared" si="85"/>
        <v>2.097507552026745E-2</v>
      </c>
      <c r="K973" s="9">
        <v>-1.7165993179862959E-2</v>
      </c>
      <c r="L973" s="63">
        <f t="shared" si="86"/>
        <v>-9.8466447030684474</v>
      </c>
      <c r="M973" s="63">
        <f t="shared" si="87"/>
        <v>-5.1647345820137039E-2</v>
      </c>
      <c r="N973" s="145"/>
      <c r="O973" s="131"/>
      <c r="P973" s="131"/>
      <c r="Q973" s="131"/>
      <c r="R973" s="131"/>
      <c r="S973" s="131"/>
      <c r="T973" s="131"/>
      <c r="U973" s="131"/>
      <c r="V973" s="131"/>
      <c r="W973" s="131"/>
    </row>
    <row r="974" spans="1:23" ht="18" customHeight="1" x14ac:dyDescent="0.35">
      <c r="A974" s="143" t="s">
        <v>922</v>
      </c>
      <c r="B974" s="143" t="s">
        <v>925</v>
      </c>
      <c r="C974" s="147">
        <v>10003</v>
      </c>
      <c r="D974" s="7">
        <v>-0.21433516799999999</v>
      </c>
      <c r="E974" s="10">
        <v>1</v>
      </c>
      <c r="F974" s="144">
        <v>0</v>
      </c>
      <c r="G974" s="47">
        <f t="shared" si="83"/>
        <v>10003</v>
      </c>
      <c r="H974" s="47">
        <f t="shared" si="84"/>
        <v>0</v>
      </c>
      <c r="I974" s="59">
        <v>-8.9788414520267451E-2</v>
      </c>
      <c r="J974" s="23">
        <f t="shared" si="85"/>
        <v>-0.12454675347973254</v>
      </c>
      <c r="K974" s="9">
        <v>-1.7165993179862959E-2</v>
      </c>
      <c r="L974" s="63">
        <f t="shared" si="86"/>
        <v>-19.719874797853951</v>
      </c>
      <c r="M974" s="63">
        <f t="shared" si="87"/>
        <v>-0.19716917482013704</v>
      </c>
      <c r="N974" s="145"/>
      <c r="O974" s="131"/>
      <c r="P974" s="131"/>
      <c r="Q974" s="131"/>
      <c r="R974" s="131"/>
      <c r="S974" s="131"/>
      <c r="T974" s="131"/>
      <c r="U974" s="131"/>
      <c r="V974" s="131"/>
      <c r="W974" s="131"/>
    </row>
    <row r="975" spans="1:23" ht="18" customHeight="1" x14ac:dyDescent="0.35">
      <c r="A975" s="143" t="s">
        <v>922</v>
      </c>
      <c r="B975" s="143" t="s">
        <v>926</v>
      </c>
      <c r="C975" s="147">
        <v>19392</v>
      </c>
      <c r="D975" s="7">
        <v>-0.113807835</v>
      </c>
      <c r="E975" s="10">
        <v>1</v>
      </c>
      <c r="F975" s="144">
        <v>0</v>
      </c>
      <c r="G975" s="47">
        <f t="shared" si="83"/>
        <v>19392</v>
      </c>
      <c r="H975" s="47">
        <f t="shared" si="84"/>
        <v>0</v>
      </c>
      <c r="I975" s="59">
        <v>-8.9788414520267451E-2</v>
      </c>
      <c r="J975" s="23">
        <f t="shared" si="85"/>
        <v>-2.4019420479732545E-2</v>
      </c>
      <c r="K975" s="9">
        <v>-1.7165993179862959E-2</v>
      </c>
      <c r="L975" s="63">
        <f t="shared" si="86"/>
        <v>-13.457875288796952</v>
      </c>
      <c r="M975" s="63">
        <f t="shared" si="87"/>
        <v>-9.6641841820137034E-2</v>
      </c>
      <c r="N975" s="145"/>
      <c r="O975" s="131"/>
      <c r="P975" s="131"/>
      <c r="Q975" s="131"/>
      <c r="R975" s="131"/>
      <c r="S975" s="131"/>
      <c r="T975" s="131"/>
      <c r="U975" s="131"/>
      <c r="V975" s="131"/>
      <c r="W975" s="131"/>
    </row>
    <row r="976" spans="1:23" ht="18" customHeight="1" x14ac:dyDescent="0.35">
      <c r="A976" s="143" t="s">
        <v>922</v>
      </c>
      <c r="B976" s="143" t="s">
        <v>664</v>
      </c>
      <c r="C976" s="147">
        <v>115819</v>
      </c>
      <c r="D976" s="7">
        <v>-7.1084210000000002E-3</v>
      </c>
      <c r="E976" s="10">
        <v>1</v>
      </c>
      <c r="F976" s="144">
        <v>0</v>
      </c>
      <c r="G976" s="47">
        <f t="shared" si="83"/>
        <v>115819</v>
      </c>
      <c r="H976" s="47">
        <f t="shared" si="84"/>
        <v>0</v>
      </c>
      <c r="I976" s="59">
        <v>-8.9788414520267451E-2</v>
      </c>
      <c r="J976" s="23">
        <f t="shared" si="85"/>
        <v>8.2679993520267447E-2</v>
      </c>
      <c r="K976" s="9">
        <v>-1.7165993179862959E-2</v>
      </c>
      <c r="L976" s="63">
        <f t="shared" si="86"/>
        <v>3.4228121383651877</v>
      </c>
      <c r="M976" s="63">
        <f t="shared" si="87"/>
        <v>1.0057572179862959E-2</v>
      </c>
      <c r="N976" s="145"/>
      <c r="O976" s="131"/>
      <c r="P976" s="131"/>
      <c r="Q976" s="131"/>
      <c r="R976" s="131"/>
      <c r="S976" s="131"/>
      <c r="T976" s="131"/>
      <c r="U976" s="131"/>
      <c r="V976" s="131"/>
      <c r="W976" s="131"/>
    </row>
    <row r="977" spans="1:23" ht="18" customHeight="1" x14ac:dyDescent="0.35">
      <c r="A977" s="143" t="s">
        <v>922</v>
      </c>
      <c r="B977" s="143" t="s">
        <v>880</v>
      </c>
      <c r="C977" s="147">
        <v>17691</v>
      </c>
      <c r="D977" s="7">
        <v>-6.5093907000000006E-2</v>
      </c>
      <c r="E977" s="10">
        <v>1</v>
      </c>
      <c r="F977" s="144">
        <v>0</v>
      </c>
      <c r="G977" s="47">
        <f t="shared" si="83"/>
        <v>17691</v>
      </c>
      <c r="H977" s="47">
        <f t="shared" si="84"/>
        <v>0</v>
      </c>
      <c r="I977" s="59">
        <v>-8.9788414520267451E-2</v>
      </c>
      <c r="J977" s="23">
        <f t="shared" si="85"/>
        <v>2.4694507520267445E-2</v>
      </c>
      <c r="K977" s="9">
        <v>-1.7165993179862959E-2</v>
      </c>
      <c r="L977" s="63">
        <f t="shared" si="86"/>
        <v>-6.3747728881470911</v>
      </c>
      <c r="M977" s="63">
        <f t="shared" si="87"/>
        <v>-4.7927913820137044E-2</v>
      </c>
      <c r="N977" s="145"/>
      <c r="O977" s="131"/>
      <c r="P977" s="131"/>
      <c r="Q977" s="131"/>
      <c r="R977" s="131"/>
      <c r="S977" s="131"/>
      <c r="T977" s="131"/>
      <c r="U977" s="131"/>
      <c r="V977" s="131"/>
      <c r="W977" s="131"/>
    </row>
    <row r="978" spans="1:23" ht="18" customHeight="1" x14ac:dyDescent="0.35">
      <c r="A978" s="143" t="s">
        <v>922</v>
      </c>
      <c r="B978" s="143" t="s">
        <v>927</v>
      </c>
      <c r="C978" s="147">
        <v>41694</v>
      </c>
      <c r="D978" s="7">
        <v>-0.10606733</v>
      </c>
      <c r="E978" s="10">
        <v>1</v>
      </c>
      <c r="F978" s="144">
        <v>0</v>
      </c>
      <c r="G978" s="47">
        <f t="shared" si="83"/>
        <v>41694</v>
      </c>
      <c r="H978" s="47">
        <f t="shared" si="84"/>
        <v>0</v>
      </c>
      <c r="I978" s="59">
        <v>-8.9788414520267451E-2</v>
      </c>
      <c r="J978" s="23">
        <f t="shared" si="85"/>
        <v>-1.627891547973255E-2</v>
      </c>
      <c r="K978" s="9">
        <v>-1.7165993179862959E-2</v>
      </c>
      <c r="L978" s="63">
        <f t="shared" si="86"/>
        <v>-18.152860598827402</v>
      </c>
      <c r="M978" s="63">
        <f t="shared" si="87"/>
        <v>-8.8901336820137039E-2</v>
      </c>
      <c r="N978" s="145"/>
      <c r="O978" s="131"/>
      <c r="P978" s="131"/>
      <c r="Q978" s="131"/>
      <c r="R978" s="131"/>
      <c r="S978" s="131"/>
      <c r="T978" s="131"/>
      <c r="U978" s="131"/>
      <c r="V978" s="131"/>
      <c r="W978" s="131"/>
    </row>
    <row r="979" spans="1:23" ht="18" customHeight="1" x14ac:dyDescent="0.35">
      <c r="A979" s="143" t="s">
        <v>922</v>
      </c>
      <c r="B979" s="143" t="s">
        <v>928</v>
      </c>
      <c r="C979" s="147">
        <v>26640</v>
      </c>
      <c r="D979" s="7">
        <v>-8.5493540000000003E-3</v>
      </c>
      <c r="E979" s="10">
        <v>1</v>
      </c>
      <c r="F979" s="144">
        <v>0</v>
      </c>
      <c r="G979" s="47">
        <f t="shared" si="83"/>
        <v>26640</v>
      </c>
      <c r="H979" s="47">
        <f t="shared" si="84"/>
        <v>0</v>
      </c>
      <c r="I979" s="59">
        <v>-8.9788414520267451E-2</v>
      </c>
      <c r="J979" s="23">
        <f t="shared" si="85"/>
        <v>8.1239060520267456E-2</v>
      </c>
      <c r="K979" s="9">
        <v>-1.7165993179862959E-2</v>
      </c>
      <c r="L979" s="63">
        <f t="shared" si="86"/>
        <v>1.4063875642718446</v>
      </c>
      <c r="M979" s="63">
        <f t="shared" si="87"/>
        <v>8.6166391798629585E-3</v>
      </c>
      <c r="N979" s="145"/>
      <c r="O979" s="131"/>
      <c r="P979" s="131"/>
      <c r="Q979" s="131"/>
      <c r="R979" s="131"/>
      <c r="S979" s="131"/>
      <c r="T979" s="131"/>
      <c r="U979" s="131"/>
      <c r="V979" s="131"/>
      <c r="W979" s="131"/>
    </row>
    <row r="980" spans="1:23" ht="18" customHeight="1" x14ac:dyDescent="0.35">
      <c r="A980" s="143" t="s">
        <v>922</v>
      </c>
      <c r="B980" s="143" t="s">
        <v>929</v>
      </c>
      <c r="C980" s="147">
        <v>7505</v>
      </c>
      <c r="D980" s="7">
        <v>-0.18469765399999999</v>
      </c>
      <c r="E980" s="10">
        <v>1</v>
      </c>
      <c r="F980" s="144">
        <v>0</v>
      </c>
      <c r="G980" s="47">
        <f t="shared" si="83"/>
        <v>7505</v>
      </c>
      <c r="H980" s="47">
        <f t="shared" si="84"/>
        <v>0</v>
      </c>
      <c r="I980" s="59">
        <v>-8.9788414520267451E-2</v>
      </c>
      <c r="J980" s="23">
        <f t="shared" si="85"/>
        <v>-9.4909239479732538E-2</v>
      </c>
      <c r="K980" s="9">
        <v>-1.7165993179862959E-2</v>
      </c>
      <c r="L980" s="63">
        <f t="shared" si="86"/>
        <v>-14.513502837548781</v>
      </c>
      <c r="M980" s="63">
        <f t="shared" si="87"/>
        <v>-0.16753166082013704</v>
      </c>
      <c r="N980" s="145"/>
      <c r="O980" s="131"/>
      <c r="P980" s="131"/>
      <c r="Q980" s="131"/>
      <c r="R980" s="131"/>
      <c r="S980" s="131"/>
      <c r="T980" s="131"/>
      <c r="U980" s="131"/>
      <c r="V980" s="131"/>
      <c r="W980" s="131"/>
    </row>
    <row r="981" spans="1:23" ht="18" customHeight="1" x14ac:dyDescent="0.35">
      <c r="A981" s="143" t="s">
        <v>922</v>
      </c>
      <c r="B981" s="143" t="s">
        <v>930</v>
      </c>
      <c r="C981" s="147">
        <v>10442</v>
      </c>
      <c r="D981" s="7">
        <v>-0.218474363</v>
      </c>
      <c r="E981" s="10">
        <v>1</v>
      </c>
      <c r="F981" s="144">
        <v>0</v>
      </c>
      <c r="G981" s="47">
        <f t="shared" si="83"/>
        <v>10442</v>
      </c>
      <c r="H981" s="47">
        <f t="shared" si="84"/>
        <v>0</v>
      </c>
      <c r="I981" s="59">
        <v>-8.9788414520267451E-2</v>
      </c>
      <c r="J981" s="23">
        <f t="shared" si="85"/>
        <v>-0.12868594847973255</v>
      </c>
      <c r="K981" s="9">
        <v>-1.7165993179862959E-2</v>
      </c>
      <c r="L981" s="63">
        <f t="shared" si="86"/>
        <v>-20.570918161573928</v>
      </c>
      <c r="M981" s="63">
        <f t="shared" si="87"/>
        <v>-0.20130836982013706</v>
      </c>
      <c r="N981" s="145"/>
      <c r="O981" s="131"/>
      <c r="P981" s="131"/>
      <c r="Q981" s="131"/>
      <c r="R981" s="131"/>
      <c r="S981" s="131"/>
      <c r="T981" s="131"/>
      <c r="U981" s="131"/>
      <c r="V981" s="131"/>
      <c r="W981" s="131"/>
    </row>
    <row r="982" spans="1:23" ht="18" customHeight="1" x14ac:dyDescent="0.35">
      <c r="A982" s="143" t="s">
        <v>922</v>
      </c>
      <c r="B982" s="143" t="s">
        <v>931</v>
      </c>
      <c r="C982" s="147">
        <v>18442</v>
      </c>
      <c r="D982" s="7">
        <v>-0.13682762300000001</v>
      </c>
      <c r="E982" s="10">
        <v>1</v>
      </c>
      <c r="F982" s="144">
        <v>0</v>
      </c>
      <c r="G982" s="47">
        <f t="shared" si="83"/>
        <v>18442</v>
      </c>
      <c r="H982" s="47">
        <f t="shared" si="84"/>
        <v>0</v>
      </c>
      <c r="I982" s="59">
        <v>-8.9788414520267451E-2</v>
      </c>
      <c r="J982" s="23">
        <f t="shared" si="85"/>
        <v>-4.7039208479732558E-2</v>
      </c>
      <c r="K982" s="9">
        <v>-1.7165993179862959E-2</v>
      </c>
      <c r="L982" s="63">
        <f t="shared" si="86"/>
        <v>-16.250207937735524</v>
      </c>
      <c r="M982" s="63">
        <f t="shared" si="87"/>
        <v>-0.11966162982013705</v>
      </c>
      <c r="N982" s="145"/>
      <c r="O982" s="131"/>
      <c r="P982" s="131"/>
      <c r="Q982" s="131"/>
      <c r="R982" s="131"/>
      <c r="S982" s="131"/>
      <c r="T982" s="131"/>
      <c r="U982" s="131"/>
      <c r="V982" s="131"/>
      <c r="W982" s="131"/>
    </row>
    <row r="983" spans="1:23" ht="18" customHeight="1" x14ac:dyDescent="0.35">
      <c r="A983" s="143" t="s">
        <v>922</v>
      </c>
      <c r="B983" s="143" t="s">
        <v>932</v>
      </c>
      <c r="C983" s="147">
        <v>71539</v>
      </c>
      <c r="D983" s="7">
        <v>-8.0363471000000006E-2</v>
      </c>
      <c r="E983" s="10">
        <v>1</v>
      </c>
      <c r="F983" s="144">
        <v>0</v>
      </c>
      <c r="G983" s="47">
        <f t="shared" si="83"/>
        <v>71539</v>
      </c>
      <c r="H983" s="47">
        <f t="shared" si="84"/>
        <v>0</v>
      </c>
      <c r="I983" s="59">
        <v>-8.9788414520267451E-2</v>
      </c>
      <c r="J983" s="23">
        <f t="shared" si="85"/>
        <v>9.4249435202674453E-3</v>
      </c>
      <c r="K983" s="9">
        <v>-1.7165993179862959E-2</v>
      </c>
      <c r="L983" s="63">
        <f t="shared" si="86"/>
        <v>-16.903287518379976</v>
      </c>
      <c r="M983" s="63">
        <f t="shared" si="87"/>
        <v>-6.3197477820137044E-2</v>
      </c>
      <c r="N983" s="145"/>
      <c r="O983" s="131"/>
      <c r="P983" s="131"/>
      <c r="Q983" s="131"/>
      <c r="R983" s="131"/>
      <c r="S983" s="131"/>
      <c r="T983" s="131"/>
      <c r="U983" s="131"/>
      <c r="V983" s="131"/>
      <c r="W983" s="131"/>
    </row>
    <row r="984" spans="1:23" ht="18" customHeight="1" x14ac:dyDescent="0.35">
      <c r="A984" s="143" t="s">
        <v>922</v>
      </c>
      <c r="B984" s="143" t="s">
        <v>393</v>
      </c>
      <c r="C984" s="147">
        <v>11290</v>
      </c>
      <c r="D984" s="7">
        <v>-0.117462104</v>
      </c>
      <c r="E984" s="10">
        <v>1</v>
      </c>
      <c r="F984" s="144">
        <v>0</v>
      </c>
      <c r="G984" s="47">
        <f t="shared" si="83"/>
        <v>11290</v>
      </c>
      <c r="H984" s="47">
        <f t="shared" si="84"/>
        <v>0</v>
      </c>
      <c r="I984" s="59">
        <v>-8.9788414520267451E-2</v>
      </c>
      <c r="J984" s="23">
        <f t="shared" si="85"/>
        <v>-2.7673689479732547E-2</v>
      </c>
      <c r="K984" s="9">
        <v>-1.7165993179862959E-2</v>
      </c>
      <c r="L984" s="63">
        <f t="shared" si="86"/>
        <v>-10.6569042482953</v>
      </c>
      <c r="M984" s="63">
        <f t="shared" si="87"/>
        <v>-0.10029611082013704</v>
      </c>
      <c r="N984" s="145"/>
      <c r="O984" s="131"/>
      <c r="P984" s="131"/>
      <c r="Q984" s="131"/>
      <c r="R984" s="131"/>
      <c r="S984" s="131"/>
      <c r="T984" s="131"/>
      <c r="U984" s="131"/>
      <c r="V984" s="131"/>
      <c r="W984" s="131"/>
    </row>
    <row r="985" spans="1:23" ht="18" customHeight="1" x14ac:dyDescent="0.35">
      <c r="A985" s="143" t="s">
        <v>922</v>
      </c>
      <c r="B985" s="143" t="s">
        <v>301</v>
      </c>
      <c r="C985" s="147">
        <v>12417</v>
      </c>
      <c r="D985" s="7">
        <v>-0.13787461200000001</v>
      </c>
      <c r="E985" s="10">
        <v>1</v>
      </c>
      <c r="F985" s="144">
        <v>0</v>
      </c>
      <c r="G985" s="47">
        <f t="shared" si="83"/>
        <v>12417</v>
      </c>
      <c r="H985" s="47">
        <f t="shared" si="84"/>
        <v>0</v>
      </c>
      <c r="I985" s="59">
        <v>-8.9788414520267451E-2</v>
      </c>
      <c r="J985" s="23">
        <f t="shared" si="85"/>
        <v>-4.8086197479732556E-2</v>
      </c>
      <c r="K985" s="9">
        <v>-1.7165993179862959E-2</v>
      </c>
      <c r="L985" s="63">
        <f t="shared" si="86"/>
        <v>-13.450753728090657</v>
      </c>
      <c r="M985" s="63">
        <f t="shared" si="87"/>
        <v>-0.12070861882013705</v>
      </c>
      <c r="N985" s="145"/>
      <c r="O985" s="131"/>
      <c r="P985" s="131"/>
      <c r="Q985" s="131"/>
      <c r="R985" s="131"/>
      <c r="S985" s="131"/>
      <c r="T985" s="131"/>
      <c r="U985" s="131"/>
      <c r="V985" s="131"/>
      <c r="W985" s="131"/>
    </row>
    <row r="986" spans="1:23" ht="18" customHeight="1" x14ac:dyDescent="0.35">
      <c r="A986" s="143" t="s">
        <v>922</v>
      </c>
      <c r="B986" s="143" t="s">
        <v>933</v>
      </c>
      <c r="C986" s="147">
        <v>32305</v>
      </c>
      <c r="D986" s="7">
        <v>-6.8732393000000003E-2</v>
      </c>
      <c r="E986" s="10">
        <v>1</v>
      </c>
      <c r="F986" s="144">
        <v>0</v>
      </c>
      <c r="G986" s="47">
        <f t="shared" si="83"/>
        <v>32305</v>
      </c>
      <c r="H986" s="47">
        <f t="shared" si="84"/>
        <v>0</v>
      </c>
      <c r="I986" s="59">
        <v>-8.9788414520267451E-2</v>
      </c>
      <c r="J986" s="23">
        <f t="shared" si="85"/>
        <v>2.1056021520267448E-2</v>
      </c>
      <c r="K986" s="9">
        <v>-1.7165993179862959E-2</v>
      </c>
      <c r="L986" s="63">
        <f t="shared" si="86"/>
        <v>-9.2683341781682902</v>
      </c>
      <c r="M986" s="63">
        <f t="shared" si="87"/>
        <v>-5.156639982013704E-2</v>
      </c>
      <c r="N986" s="145"/>
      <c r="O986" s="131"/>
      <c r="P986" s="131"/>
      <c r="Q986" s="131"/>
      <c r="R986" s="131"/>
      <c r="S986" s="131"/>
      <c r="T986" s="131"/>
      <c r="U986" s="131"/>
      <c r="V986" s="131"/>
      <c r="W986" s="131"/>
    </row>
    <row r="987" spans="1:23" ht="18" customHeight="1" x14ac:dyDescent="0.35">
      <c r="A987" s="143" t="s">
        <v>922</v>
      </c>
      <c r="B987" s="143" t="s">
        <v>934</v>
      </c>
      <c r="C987" s="147">
        <v>87524</v>
      </c>
      <c r="D987" s="7">
        <v>1.1020823000000001E-2</v>
      </c>
      <c r="E987" s="10">
        <v>1</v>
      </c>
      <c r="F987" s="144">
        <v>0</v>
      </c>
      <c r="G987" s="47">
        <f t="shared" si="83"/>
        <v>87524</v>
      </c>
      <c r="H987" s="47">
        <f t="shared" si="84"/>
        <v>0</v>
      </c>
      <c r="I987" s="59">
        <v>-8.9788414520267451E-2</v>
      </c>
      <c r="J987" s="23">
        <f t="shared" si="85"/>
        <v>0.10080923752026745</v>
      </c>
      <c r="K987" s="9">
        <v>-1.7165993179862959E-2</v>
      </c>
      <c r="L987" s="63">
        <f t="shared" si="86"/>
        <v>8.3389160551491166</v>
      </c>
      <c r="M987" s="63">
        <f t="shared" si="87"/>
        <v>2.8186816179862961E-2</v>
      </c>
      <c r="N987" s="145"/>
      <c r="O987" s="131"/>
      <c r="P987" s="131"/>
      <c r="Q987" s="131"/>
      <c r="R987" s="131"/>
      <c r="S987" s="131"/>
      <c r="T987" s="131"/>
      <c r="U987" s="131"/>
      <c r="V987" s="131"/>
      <c r="W987" s="131"/>
    </row>
    <row r="988" spans="1:23" ht="18" customHeight="1" x14ac:dyDescent="0.35">
      <c r="A988" s="143" t="s">
        <v>922</v>
      </c>
      <c r="B988" s="143" t="s">
        <v>935</v>
      </c>
      <c r="C988" s="147">
        <v>5200</v>
      </c>
      <c r="D988" s="7">
        <v>-0.16437922499999999</v>
      </c>
      <c r="E988" s="10">
        <v>1</v>
      </c>
      <c r="F988" s="144">
        <v>0</v>
      </c>
      <c r="G988" s="47">
        <f t="shared" si="83"/>
        <v>5200</v>
      </c>
      <c r="H988" s="47">
        <f t="shared" si="84"/>
        <v>0</v>
      </c>
      <c r="I988" s="59">
        <v>-8.9788414520267451E-2</v>
      </c>
      <c r="J988" s="23">
        <f t="shared" si="85"/>
        <v>-7.4590810479732539E-2</v>
      </c>
      <c r="K988" s="9">
        <v>-1.7165993179862959E-2</v>
      </c>
      <c r="L988" s="63">
        <f t="shared" si="86"/>
        <v>-10.615697115085421</v>
      </c>
      <c r="M988" s="63">
        <f t="shared" si="87"/>
        <v>-0.14721323182013704</v>
      </c>
      <c r="N988" s="145"/>
      <c r="O988" s="131"/>
      <c r="P988" s="131"/>
      <c r="Q988" s="131"/>
      <c r="R988" s="131"/>
      <c r="S988" s="131"/>
      <c r="T988" s="131"/>
      <c r="U988" s="131"/>
      <c r="V988" s="131"/>
      <c r="W988" s="131"/>
    </row>
    <row r="989" spans="1:23" ht="18" customHeight="1" x14ac:dyDescent="0.35">
      <c r="A989" s="143" t="s">
        <v>922</v>
      </c>
      <c r="B989" s="143" t="s">
        <v>142</v>
      </c>
      <c r="C989" s="147">
        <v>7818</v>
      </c>
      <c r="D989" s="7">
        <v>-0.18364270899999999</v>
      </c>
      <c r="E989" s="10">
        <v>1</v>
      </c>
      <c r="F989" s="144">
        <v>0</v>
      </c>
      <c r="G989" s="47">
        <f t="shared" si="83"/>
        <v>7818</v>
      </c>
      <c r="H989" s="47">
        <f t="shared" si="84"/>
        <v>0</v>
      </c>
      <c r="I989" s="59">
        <v>-8.9788414520267451E-2</v>
      </c>
      <c r="J989" s="23">
        <f t="shared" si="85"/>
        <v>-9.3854294479732536E-2</v>
      </c>
      <c r="K989" s="9">
        <v>-1.7165993179862959E-2</v>
      </c>
      <c r="L989" s="63">
        <f t="shared" si="86"/>
        <v>-14.719780461827623</v>
      </c>
      <c r="M989" s="63">
        <f t="shared" si="87"/>
        <v>-0.16647671582013704</v>
      </c>
      <c r="N989" s="145"/>
      <c r="O989" s="131"/>
      <c r="P989" s="131"/>
      <c r="Q989" s="131"/>
      <c r="R989" s="131"/>
      <c r="S989" s="131"/>
      <c r="T989" s="131"/>
      <c r="U989" s="131"/>
      <c r="V989" s="131"/>
      <c r="W989" s="131"/>
    </row>
    <row r="990" spans="1:23" ht="18" customHeight="1" x14ac:dyDescent="0.35">
      <c r="A990" s="143" t="s">
        <v>922</v>
      </c>
      <c r="B990" s="143" t="s">
        <v>395</v>
      </c>
      <c r="C990" s="147">
        <v>20985</v>
      </c>
      <c r="D990" s="7">
        <v>-0.219677655</v>
      </c>
      <c r="E990" s="10">
        <v>1</v>
      </c>
      <c r="F990" s="144">
        <v>0</v>
      </c>
      <c r="G990" s="47">
        <f t="shared" si="83"/>
        <v>20985</v>
      </c>
      <c r="H990" s="47">
        <f t="shared" si="84"/>
        <v>0</v>
      </c>
      <c r="I990" s="59">
        <v>-8.9788414520267451E-2</v>
      </c>
      <c r="J990" s="23">
        <f t="shared" si="85"/>
        <v>-0.12988924047973255</v>
      </c>
      <c r="K990" s="9">
        <v>-1.7165993179862959E-2</v>
      </c>
      <c r="L990" s="63">
        <f t="shared" si="86"/>
        <v>-29.336245022814818</v>
      </c>
      <c r="M990" s="63">
        <f t="shared" si="87"/>
        <v>-0.20251166182013705</v>
      </c>
      <c r="N990" s="145"/>
      <c r="O990" s="131"/>
      <c r="P990" s="131"/>
      <c r="Q990" s="131"/>
      <c r="R990" s="131"/>
      <c r="S990" s="131"/>
      <c r="T990" s="131"/>
      <c r="U990" s="131"/>
      <c r="V990" s="131"/>
      <c r="W990" s="131"/>
    </row>
    <row r="991" spans="1:23" ht="18" customHeight="1" x14ac:dyDescent="0.35">
      <c r="A991" s="143" t="s">
        <v>922</v>
      </c>
      <c r="B991" s="143" t="s">
        <v>611</v>
      </c>
      <c r="C991" s="147">
        <v>12995</v>
      </c>
      <c r="D991" s="7">
        <v>-7.7329801000000004E-2</v>
      </c>
      <c r="E991" s="10">
        <v>1</v>
      </c>
      <c r="F991" s="144">
        <v>0</v>
      </c>
      <c r="G991" s="47">
        <f t="shared" si="83"/>
        <v>12995</v>
      </c>
      <c r="H991" s="47">
        <f t="shared" si="84"/>
        <v>0</v>
      </c>
      <c r="I991" s="59">
        <v>-8.9788414520267451E-2</v>
      </c>
      <c r="J991" s="23">
        <f t="shared" si="85"/>
        <v>1.2458613520267448E-2</v>
      </c>
      <c r="K991" s="9">
        <v>-1.7165993179862959E-2</v>
      </c>
      <c r="L991" s="63">
        <f t="shared" si="86"/>
        <v>-6.8584102100692323</v>
      </c>
      <c r="M991" s="63">
        <f t="shared" si="87"/>
        <v>-6.0163807820137041E-2</v>
      </c>
      <c r="N991" s="145"/>
      <c r="O991" s="131"/>
      <c r="P991" s="131"/>
      <c r="Q991" s="131"/>
      <c r="R991" s="131"/>
      <c r="S991" s="131"/>
      <c r="T991" s="131"/>
      <c r="U991" s="131"/>
      <c r="V991" s="131"/>
      <c r="W991" s="131"/>
    </row>
    <row r="992" spans="1:23" ht="18" customHeight="1" x14ac:dyDescent="0.35">
      <c r="A992" s="143" t="s">
        <v>922</v>
      </c>
      <c r="B992" s="143" t="s">
        <v>782</v>
      </c>
      <c r="C992" s="147">
        <v>45955</v>
      </c>
      <c r="D992" s="7">
        <v>-3.8391887999999999E-2</v>
      </c>
      <c r="E992" s="10">
        <v>1</v>
      </c>
      <c r="F992" s="144">
        <v>0</v>
      </c>
      <c r="G992" s="47">
        <f t="shared" si="83"/>
        <v>45955</v>
      </c>
      <c r="H992" s="47">
        <f t="shared" si="84"/>
        <v>0</v>
      </c>
      <c r="I992" s="59">
        <v>-8.9788414520267451E-2</v>
      </c>
      <c r="J992" s="23">
        <f t="shared" si="85"/>
        <v>5.1396526520267452E-2</v>
      </c>
      <c r="K992" s="9">
        <v>-1.7165993179862959E-2</v>
      </c>
      <c r="L992" s="63">
        <f t="shared" si="86"/>
        <v>-4.5502199798056733</v>
      </c>
      <c r="M992" s="63">
        <f t="shared" si="87"/>
        <v>-2.122589482013704E-2</v>
      </c>
      <c r="N992" s="145"/>
      <c r="O992" s="131"/>
      <c r="P992" s="131"/>
      <c r="Q992" s="131"/>
      <c r="R992" s="131"/>
      <c r="S992" s="131"/>
      <c r="T992" s="131"/>
      <c r="U992" s="131"/>
      <c r="V992" s="131"/>
      <c r="W992" s="131"/>
    </row>
    <row r="993" spans="1:23" ht="18" customHeight="1" x14ac:dyDescent="0.35">
      <c r="A993" s="143" t="s">
        <v>922</v>
      </c>
      <c r="B993" s="143" t="s">
        <v>452</v>
      </c>
      <c r="C993" s="147">
        <v>33228</v>
      </c>
      <c r="D993" s="7">
        <v>-3.5977454999999998E-2</v>
      </c>
      <c r="E993" s="10">
        <v>1</v>
      </c>
      <c r="F993" s="144">
        <v>0</v>
      </c>
      <c r="G993" s="47">
        <f t="shared" si="83"/>
        <v>33228</v>
      </c>
      <c r="H993" s="47">
        <f t="shared" si="84"/>
        <v>0</v>
      </c>
      <c r="I993" s="59">
        <v>-8.9788414520267451E-2</v>
      </c>
      <c r="J993" s="23">
        <f t="shared" si="85"/>
        <v>5.3810959520267453E-2</v>
      </c>
      <c r="K993" s="9">
        <v>-1.7165993179862959E-2</v>
      </c>
      <c r="L993" s="63">
        <f t="shared" si="86"/>
        <v>-3.4290565424895543</v>
      </c>
      <c r="M993" s="63">
        <f t="shared" si="87"/>
        <v>-1.881146182013704E-2</v>
      </c>
      <c r="N993" s="145"/>
      <c r="O993" s="131"/>
      <c r="P993" s="131"/>
      <c r="Q993" s="131"/>
      <c r="R993" s="131"/>
      <c r="S993" s="131"/>
      <c r="T993" s="131"/>
      <c r="U993" s="131"/>
      <c r="V993" s="131"/>
      <c r="W993" s="131"/>
    </row>
    <row r="994" spans="1:23" ht="18" customHeight="1" x14ac:dyDescent="0.35">
      <c r="A994" s="143" t="s">
        <v>922</v>
      </c>
      <c r="B994" s="143" t="s">
        <v>150</v>
      </c>
      <c r="C994" s="147">
        <v>14770</v>
      </c>
      <c r="D994" s="7">
        <v>-0.103033291</v>
      </c>
      <c r="E994" s="10">
        <v>1</v>
      </c>
      <c r="F994" s="144">
        <v>0</v>
      </c>
      <c r="G994" s="47">
        <f t="shared" si="83"/>
        <v>14770</v>
      </c>
      <c r="H994" s="47">
        <f t="shared" si="84"/>
        <v>0</v>
      </c>
      <c r="I994" s="59">
        <v>-8.9788414520267451E-2</v>
      </c>
      <c r="J994" s="23">
        <f t="shared" si="85"/>
        <v>-1.3244876479732548E-2</v>
      </c>
      <c r="K994" s="9">
        <v>-1.7165993179862959E-2</v>
      </c>
      <c r="L994" s="63">
        <f t="shared" si="86"/>
        <v>-10.435614891895316</v>
      </c>
      <c r="M994" s="63">
        <f t="shared" si="87"/>
        <v>-8.5867297820137037E-2</v>
      </c>
      <c r="N994" s="145"/>
      <c r="O994" s="131"/>
      <c r="P994" s="131"/>
      <c r="Q994" s="131"/>
      <c r="R994" s="131"/>
      <c r="S994" s="131"/>
      <c r="T994" s="131"/>
      <c r="U994" s="131"/>
      <c r="V994" s="131"/>
      <c r="W994" s="131"/>
    </row>
    <row r="995" spans="1:23" ht="18" customHeight="1" x14ac:dyDescent="0.35">
      <c r="A995" s="143" t="s">
        <v>922</v>
      </c>
      <c r="B995" s="143" t="s">
        <v>377</v>
      </c>
      <c r="C995" s="147">
        <v>9010</v>
      </c>
      <c r="D995" s="7">
        <v>-6.0905787000000003E-2</v>
      </c>
      <c r="E995" s="10">
        <v>1</v>
      </c>
      <c r="F995" s="144">
        <v>0</v>
      </c>
      <c r="G995" s="47">
        <f t="shared" si="83"/>
        <v>9010</v>
      </c>
      <c r="H995" s="47">
        <f t="shared" si="84"/>
        <v>0</v>
      </c>
      <c r="I995" s="59">
        <v>-8.9788414520267451E-2</v>
      </c>
      <c r="J995" s="23">
        <f t="shared" si="85"/>
        <v>2.8882627520267448E-2</v>
      </c>
      <c r="K995" s="9">
        <v>-1.7165993179862959E-2</v>
      </c>
      <c r="L995" s="63">
        <f t="shared" si="86"/>
        <v>-4.1518258352786388</v>
      </c>
      <c r="M995" s="63">
        <f t="shared" si="87"/>
        <v>-4.3739793820137041E-2</v>
      </c>
      <c r="N995" s="145"/>
      <c r="O995" s="131"/>
      <c r="P995" s="131"/>
      <c r="Q995" s="131"/>
      <c r="R995" s="131"/>
      <c r="S995" s="131"/>
      <c r="T995" s="131"/>
      <c r="U995" s="131"/>
      <c r="V995" s="131"/>
      <c r="W995" s="131"/>
    </row>
    <row r="996" spans="1:23" ht="18" customHeight="1" x14ac:dyDescent="0.35">
      <c r="A996" s="143" t="s">
        <v>922</v>
      </c>
      <c r="B996" s="143" t="s">
        <v>669</v>
      </c>
      <c r="C996" s="147">
        <v>8040</v>
      </c>
      <c r="D996" s="7">
        <v>-0.150242132</v>
      </c>
      <c r="E996" s="10">
        <v>1</v>
      </c>
      <c r="F996" s="144">
        <v>0</v>
      </c>
      <c r="G996" s="47">
        <f t="shared" si="83"/>
        <v>8040</v>
      </c>
      <c r="H996" s="47">
        <f t="shared" si="84"/>
        <v>0</v>
      </c>
      <c r="I996" s="59">
        <v>-8.9788414520267451E-2</v>
      </c>
      <c r="J996" s="23">
        <f t="shared" si="85"/>
        <v>-6.0453717479732549E-2</v>
      </c>
      <c r="K996" s="9">
        <v>-1.7165993179862959E-2</v>
      </c>
      <c r="L996" s="63">
        <f t="shared" si="86"/>
        <v>-11.932411329448133</v>
      </c>
      <c r="M996" s="63">
        <f t="shared" si="87"/>
        <v>-0.13307613882013705</v>
      </c>
      <c r="N996" s="145"/>
      <c r="O996" s="131"/>
      <c r="P996" s="131"/>
      <c r="Q996" s="131"/>
      <c r="R996" s="131"/>
      <c r="S996" s="131"/>
      <c r="T996" s="131"/>
      <c r="U996" s="131"/>
      <c r="V996" s="131"/>
      <c r="W996" s="131"/>
    </row>
    <row r="997" spans="1:23" ht="18" customHeight="1" x14ac:dyDescent="0.35">
      <c r="A997" s="143" t="s">
        <v>922</v>
      </c>
      <c r="B997" s="143" t="s">
        <v>414</v>
      </c>
      <c r="C997" s="147">
        <v>6030</v>
      </c>
      <c r="D997" s="7">
        <v>-9.8158516000000001E-2</v>
      </c>
      <c r="E997" s="10">
        <v>1</v>
      </c>
      <c r="F997" s="144">
        <v>0</v>
      </c>
      <c r="G997" s="47">
        <f t="shared" si="83"/>
        <v>6030</v>
      </c>
      <c r="H997" s="47">
        <f t="shared" si="84"/>
        <v>0</v>
      </c>
      <c r="I997" s="59">
        <v>-8.9788414520267451E-2</v>
      </c>
      <c r="J997" s="23">
        <f t="shared" si="85"/>
        <v>-8.3701014797325501E-3</v>
      </c>
      <c r="K997" s="9">
        <v>-1.7165993179862959E-2</v>
      </c>
      <c r="L997" s="63">
        <f t="shared" si="86"/>
        <v>-6.2893184192888203</v>
      </c>
      <c r="M997" s="63">
        <f t="shared" si="87"/>
        <v>-8.0992522820137039E-2</v>
      </c>
      <c r="N997" s="145"/>
      <c r="O997" s="131"/>
      <c r="P997" s="131"/>
      <c r="Q997" s="131"/>
      <c r="R997" s="131"/>
      <c r="S997" s="131"/>
      <c r="T997" s="131"/>
      <c r="U997" s="131"/>
      <c r="V997" s="131"/>
      <c r="W997" s="131"/>
    </row>
    <row r="998" spans="1:23" ht="18" customHeight="1" x14ac:dyDescent="0.35">
      <c r="A998" s="143" t="s">
        <v>922</v>
      </c>
      <c r="B998" s="143" t="s">
        <v>817</v>
      </c>
      <c r="C998" s="147">
        <v>91285</v>
      </c>
      <c r="D998" s="7">
        <v>-9.0883195E-2</v>
      </c>
      <c r="E998" s="10">
        <v>1</v>
      </c>
      <c r="F998" s="144">
        <v>0</v>
      </c>
      <c r="G998" s="47">
        <f t="shared" si="83"/>
        <v>91285</v>
      </c>
      <c r="H998" s="47">
        <f t="shared" si="84"/>
        <v>0</v>
      </c>
      <c r="I998" s="59">
        <v>-8.9788414520267451E-2</v>
      </c>
      <c r="J998" s="23">
        <f t="shared" si="85"/>
        <v>-1.0947804797325489E-3</v>
      </c>
      <c r="K998" s="9">
        <v>-1.7165993179862959E-2</v>
      </c>
      <c r="L998" s="63">
        <f t="shared" si="86"/>
        <v>-22.272478671826327</v>
      </c>
      <c r="M998" s="63">
        <f t="shared" si="87"/>
        <v>-7.3717201820137038E-2</v>
      </c>
      <c r="N998" s="145"/>
      <c r="O998" s="131"/>
      <c r="P998" s="131"/>
      <c r="Q998" s="131"/>
      <c r="R998" s="131"/>
      <c r="S998" s="131"/>
      <c r="T998" s="131"/>
      <c r="U998" s="131"/>
      <c r="V998" s="131"/>
      <c r="W998" s="131"/>
    </row>
    <row r="999" spans="1:23" ht="18" customHeight="1" x14ac:dyDescent="0.35">
      <c r="A999" s="143" t="s">
        <v>922</v>
      </c>
      <c r="B999" s="143" t="s">
        <v>936</v>
      </c>
      <c r="C999" s="147">
        <v>11269</v>
      </c>
      <c r="D999" s="7">
        <v>-0.114196835</v>
      </c>
      <c r="E999" s="10">
        <v>1</v>
      </c>
      <c r="F999" s="144">
        <v>0</v>
      </c>
      <c r="G999" s="47">
        <f t="shared" si="83"/>
        <v>11269</v>
      </c>
      <c r="H999" s="47">
        <f t="shared" si="84"/>
        <v>0</v>
      </c>
      <c r="I999" s="59">
        <v>-8.9788414520267451E-2</v>
      </c>
      <c r="J999" s="23">
        <f t="shared" si="85"/>
        <v>-2.4408420479732545E-2</v>
      </c>
      <c r="K999" s="9">
        <v>-1.7165993179862959E-2</v>
      </c>
      <c r="L999" s="63">
        <f t="shared" si="86"/>
        <v>-10.300362016680399</v>
      </c>
      <c r="M999" s="63">
        <f t="shared" si="87"/>
        <v>-9.7030841820137034E-2</v>
      </c>
      <c r="N999" s="145"/>
      <c r="O999" s="131"/>
      <c r="P999" s="131"/>
      <c r="Q999" s="131"/>
      <c r="R999" s="131"/>
      <c r="S999" s="131"/>
      <c r="T999" s="131"/>
      <c r="U999" s="131"/>
      <c r="V999" s="131"/>
      <c r="W999" s="131"/>
    </row>
    <row r="1000" spans="1:23" ht="18" customHeight="1" x14ac:dyDescent="0.35">
      <c r="A1000" s="143" t="s">
        <v>922</v>
      </c>
      <c r="B1000" s="143" t="s">
        <v>937</v>
      </c>
      <c r="C1000" s="147">
        <v>5395</v>
      </c>
      <c r="D1000" s="7">
        <v>-0.38916961700000002</v>
      </c>
      <c r="E1000" s="10">
        <v>1</v>
      </c>
      <c r="F1000" s="144">
        <v>0</v>
      </c>
      <c r="G1000" s="47">
        <f t="shared" si="83"/>
        <v>5395</v>
      </c>
      <c r="H1000" s="47">
        <f t="shared" si="84"/>
        <v>0</v>
      </c>
      <c r="I1000" s="59">
        <v>-8.9788414520267451E-2</v>
      </c>
      <c r="J1000" s="23">
        <f t="shared" si="85"/>
        <v>-0.29938120247973254</v>
      </c>
      <c r="K1000" s="9">
        <v>-1.7165993179862959E-2</v>
      </c>
      <c r="L1000" s="63">
        <f t="shared" si="86"/>
        <v>-27.323913073533582</v>
      </c>
      <c r="M1000" s="63">
        <f t="shared" si="87"/>
        <v>-0.37200362382013707</v>
      </c>
      <c r="N1000" s="145"/>
      <c r="O1000" s="131"/>
      <c r="P1000" s="131"/>
      <c r="Q1000" s="131"/>
      <c r="R1000" s="131"/>
      <c r="S1000" s="131"/>
      <c r="T1000" s="131"/>
      <c r="U1000" s="131"/>
      <c r="V1000" s="131"/>
      <c r="W1000" s="131"/>
    </row>
    <row r="1001" spans="1:23" ht="18" customHeight="1" x14ac:dyDescent="0.35">
      <c r="A1001" s="143" t="s">
        <v>922</v>
      </c>
      <c r="B1001" s="143" t="s">
        <v>938</v>
      </c>
      <c r="C1001" s="147">
        <v>11695</v>
      </c>
      <c r="D1001" s="7">
        <v>-8.6840929999999997E-2</v>
      </c>
      <c r="E1001" s="10">
        <v>1</v>
      </c>
      <c r="F1001" s="144">
        <v>0</v>
      </c>
      <c r="G1001" s="47">
        <f t="shared" si="83"/>
        <v>11695</v>
      </c>
      <c r="H1001" s="47">
        <f t="shared" si="84"/>
        <v>0</v>
      </c>
      <c r="I1001" s="59">
        <v>-8.9788414520267451E-2</v>
      </c>
      <c r="J1001" s="23">
        <f t="shared" si="85"/>
        <v>2.9474845202674543E-3</v>
      </c>
      <c r="K1001" s="9">
        <v>-1.7165993179862959E-2</v>
      </c>
      <c r="L1001" s="63">
        <f t="shared" si="86"/>
        <v>-7.5348861849605644</v>
      </c>
      <c r="M1001" s="63">
        <f t="shared" si="87"/>
        <v>-6.9674936820137034E-2</v>
      </c>
      <c r="N1001" s="145"/>
      <c r="O1001" s="131"/>
      <c r="P1001" s="131"/>
      <c r="Q1001" s="131"/>
      <c r="R1001" s="131"/>
      <c r="S1001" s="131"/>
      <c r="T1001" s="131"/>
      <c r="U1001" s="131"/>
      <c r="V1001" s="131"/>
      <c r="W1001" s="131"/>
    </row>
    <row r="1002" spans="1:23" ht="18" customHeight="1" x14ac:dyDescent="0.35">
      <c r="A1002" s="143" t="s">
        <v>922</v>
      </c>
      <c r="B1002" s="143" t="s">
        <v>174</v>
      </c>
      <c r="C1002" s="147">
        <v>275386</v>
      </c>
      <c r="D1002" s="7">
        <v>8.1731388000000002E-2</v>
      </c>
      <c r="E1002" s="10">
        <v>1</v>
      </c>
      <c r="F1002" s="144">
        <v>0</v>
      </c>
      <c r="G1002" s="47">
        <f t="shared" si="83"/>
        <v>275386</v>
      </c>
      <c r="H1002" s="47">
        <f t="shared" si="84"/>
        <v>0</v>
      </c>
      <c r="I1002" s="59">
        <v>-8.9788414520267451E-2</v>
      </c>
      <c r="J1002" s="23">
        <f t="shared" si="85"/>
        <v>0.17151980252026744</v>
      </c>
      <c r="K1002" s="9">
        <v>-1.7165993179862959E-2</v>
      </c>
      <c r="L1002" s="63">
        <f t="shared" si="86"/>
        <v>51.898609309675066</v>
      </c>
      <c r="M1002" s="63">
        <f t="shared" si="87"/>
        <v>9.8897381179862964E-2</v>
      </c>
      <c r="N1002" s="145"/>
      <c r="O1002" s="131"/>
      <c r="P1002" s="131"/>
      <c r="Q1002" s="131"/>
      <c r="R1002" s="131"/>
      <c r="S1002" s="131"/>
      <c r="T1002" s="131"/>
      <c r="U1002" s="131"/>
      <c r="V1002" s="131"/>
      <c r="W1002" s="131"/>
    </row>
    <row r="1003" spans="1:23" ht="18" customHeight="1" x14ac:dyDescent="0.35">
      <c r="A1003" s="143" t="s">
        <v>922</v>
      </c>
      <c r="B1003" s="143" t="s">
        <v>939</v>
      </c>
      <c r="C1003" s="147">
        <v>12719</v>
      </c>
      <c r="D1003" s="7">
        <v>-0.18872340600000001</v>
      </c>
      <c r="E1003" s="10">
        <v>1</v>
      </c>
      <c r="F1003" s="144">
        <v>0</v>
      </c>
      <c r="G1003" s="47">
        <f t="shared" si="83"/>
        <v>12719</v>
      </c>
      <c r="H1003" s="47">
        <f t="shared" si="84"/>
        <v>0</v>
      </c>
      <c r="I1003" s="59">
        <v>-8.9788414520267451E-2</v>
      </c>
      <c r="J1003" s="23">
        <f t="shared" si="85"/>
        <v>-9.8934991479732559E-2</v>
      </c>
      <c r="K1003" s="9">
        <v>-1.7165993179862959E-2</v>
      </c>
      <c r="L1003" s="63">
        <f t="shared" si="86"/>
        <v>-19.34799524033231</v>
      </c>
      <c r="M1003" s="63">
        <f t="shared" si="87"/>
        <v>-0.17155741282013706</v>
      </c>
      <c r="N1003" s="145"/>
      <c r="O1003" s="131"/>
      <c r="P1003" s="131"/>
      <c r="Q1003" s="131"/>
      <c r="R1003" s="131"/>
      <c r="S1003" s="131"/>
      <c r="T1003" s="131"/>
      <c r="U1003" s="131"/>
      <c r="V1003" s="131"/>
      <c r="W1003" s="131"/>
    </row>
    <row r="1004" spans="1:23" ht="18" customHeight="1" x14ac:dyDescent="0.35">
      <c r="A1004" s="143" t="s">
        <v>922</v>
      </c>
      <c r="B1004" s="143" t="s">
        <v>175</v>
      </c>
      <c r="C1004" s="147">
        <v>31405</v>
      </c>
      <c r="D1004" s="7">
        <v>-0.25235762699999997</v>
      </c>
      <c r="E1004" s="10">
        <v>1</v>
      </c>
      <c r="F1004" s="144">
        <v>0</v>
      </c>
      <c r="G1004" s="47">
        <f t="shared" si="83"/>
        <v>31405</v>
      </c>
      <c r="H1004" s="47">
        <f t="shared" si="84"/>
        <v>0</v>
      </c>
      <c r="I1004" s="59">
        <v>-8.9788414520267451E-2</v>
      </c>
      <c r="J1004" s="23">
        <f t="shared" si="85"/>
        <v>-0.16256921247973252</v>
      </c>
      <c r="K1004" s="9">
        <v>-1.7165993179862959E-2</v>
      </c>
      <c r="L1004" s="63">
        <f t="shared" si="86"/>
        <v>-41.679381719973215</v>
      </c>
      <c r="M1004" s="63">
        <f t="shared" si="87"/>
        <v>-0.23519163382013702</v>
      </c>
      <c r="N1004" s="145"/>
      <c r="O1004" s="131"/>
      <c r="P1004" s="131"/>
      <c r="Q1004" s="131"/>
      <c r="R1004" s="131"/>
      <c r="S1004" s="131"/>
      <c r="T1004" s="131"/>
      <c r="U1004" s="131"/>
      <c r="V1004" s="131"/>
      <c r="W1004" s="131"/>
    </row>
    <row r="1005" spans="1:23" ht="18" customHeight="1" x14ac:dyDescent="0.35">
      <c r="A1005" s="143" t="s">
        <v>922</v>
      </c>
      <c r="B1005" s="143" t="s">
        <v>177</v>
      </c>
      <c r="C1005" s="147">
        <v>49230</v>
      </c>
      <c r="D1005" s="7">
        <v>-1.812052E-3</v>
      </c>
      <c r="E1005" s="10">
        <v>1</v>
      </c>
      <c r="F1005" s="144">
        <v>0</v>
      </c>
      <c r="G1005" s="47">
        <f t="shared" si="83"/>
        <v>49230</v>
      </c>
      <c r="H1005" s="47">
        <f t="shared" si="84"/>
        <v>0</v>
      </c>
      <c r="I1005" s="59">
        <v>-8.9788414520267451E-2</v>
      </c>
      <c r="J1005" s="23">
        <f t="shared" si="85"/>
        <v>8.7976362520267457E-2</v>
      </c>
      <c r="K1005" s="9">
        <v>-1.7165993179862959E-2</v>
      </c>
      <c r="L1005" s="63">
        <f t="shared" si="86"/>
        <v>3.4067070589094484</v>
      </c>
      <c r="M1005" s="63">
        <f t="shared" si="87"/>
        <v>1.5353941179862959E-2</v>
      </c>
      <c r="N1005" s="145"/>
      <c r="O1005" s="131"/>
      <c r="P1005" s="131"/>
      <c r="Q1005" s="131"/>
      <c r="R1005" s="131"/>
      <c r="S1005" s="131"/>
      <c r="T1005" s="131"/>
      <c r="U1005" s="131"/>
      <c r="V1005" s="131"/>
      <c r="W1005" s="131"/>
    </row>
    <row r="1006" spans="1:23" ht="18" customHeight="1" x14ac:dyDescent="0.35">
      <c r="A1006" s="143" t="s">
        <v>922</v>
      </c>
      <c r="B1006" s="143" t="s">
        <v>178</v>
      </c>
      <c r="C1006" s="147">
        <v>5168</v>
      </c>
      <c r="D1006" s="7">
        <v>-0.116421002</v>
      </c>
      <c r="E1006" s="10">
        <v>1</v>
      </c>
      <c r="F1006" s="144">
        <v>0</v>
      </c>
      <c r="G1006" s="47">
        <f t="shared" si="83"/>
        <v>5168</v>
      </c>
      <c r="H1006" s="47">
        <f t="shared" si="84"/>
        <v>0</v>
      </c>
      <c r="I1006" s="59">
        <v>-8.9788414520267451E-2</v>
      </c>
      <c r="J1006" s="23">
        <f t="shared" si="85"/>
        <v>-2.6632587479732545E-2</v>
      </c>
      <c r="K1006" s="9">
        <v>-1.7165993179862959E-2</v>
      </c>
      <c r="L1006" s="63">
        <f t="shared" si="86"/>
        <v>-7.1353237780619434</v>
      </c>
      <c r="M1006" s="63">
        <f t="shared" si="87"/>
        <v>-9.9255008820137033E-2</v>
      </c>
      <c r="N1006" s="145"/>
      <c r="O1006" s="131"/>
      <c r="P1006" s="131"/>
      <c r="Q1006" s="131"/>
      <c r="R1006" s="131"/>
      <c r="S1006" s="131"/>
      <c r="T1006" s="131"/>
      <c r="U1006" s="131"/>
      <c r="V1006" s="131"/>
      <c r="W1006" s="131"/>
    </row>
    <row r="1007" spans="1:23" ht="18" customHeight="1" x14ac:dyDescent="0.35">
      <c r="A1007" s="143" t="s">
        <v>922</v>
      </c>
      <c r="B1007" s="143" t="s">
        <v>788</v>
      </c>
      <c r="C1007" s="147">
        <v>6895</v>
      </c>
      <c r="D1007" s="7">
        <v>-0.19224508500000001</v>
      </c>
      <c r="E1007" s="10">
        <v>1</v>
      </c>
      <c r="F1007" s="144">
        <v>0</v>
      </c>
      <c r="G1007" s="47">
        <f t="shared" si="83"/>
        <v>6895</v>
      </c>
      <c r="H1007" s="47">
        <f t="shared" si="84"/>
        <v>0</v>
      </c>
      <c r="I1007" s="59">
        <v>-8.9788414520267451E-2</v>
      </c>
      <c r="J1007" s="23">
        <f t="shared" si="85"/>
        <v>-0.10245667047973256</v>
      </c>
      <c r="K1007" s="9">
        <v>-1.7165993179862959E-2</v>
      </c>
      <c r="L1007" s="63">
        <f t="shared" si="86"/>
        <v>-14.537891403732822</v>
      </c>
      <c r="M1007" s="63">
        <f t="shared" si="87"/>
        <v>-0.17507909182013706</v>
      </c>
      <c r="N1007" s="145"/>
      <c r="O1007" s="131"/>
      <c r="P1007" s="131"/>
      <c r="Q1007" s="131"/>
      <c r="R1007" s="131"/>
      <c r="S1007" s="131"/>
      <c r="T1007" s="131"/>
      <c r="U1007" s="131"/>
      <c r="V1007" s="131"/>
      <c r="W1007" s="131"/>
    </row>
    <row r="1008" spans="1:23" ht="18" customHeight="1" x14ac:dyDescent="0.35">
      <c r="A1008" s="143" t="s">
        <v>922</v>
      </c>
      <c r="B1008" s="143" t="s">
        <v>940</v>
      </c>
      <c r="C1008" s="147">
        <v>15714</v>
      </c>
      <c r="D1008" s="7">
        <v>-6.9000613000000002E-2</v>
      </c>
      <c r="E1008" s="10">
        <v>1</v>
      </c>
      <c r="F1008" s="144">
        <v>0</v>
      </c>
      <c r="G1008" s="47">
        <f t="shared" si="83"/>
        <v>15714</v>
      </c>
      <c r="H1008" s="47">
        <f t="shared" si="84"/>
        <v>0</v>
      </c>
      <c r="I1008" s="59">
        <v>-8.9788414520267451E-2</v>
      </c>
      <c r="J1008" s="23">
        <f t="shared" si="85"/>
        <v>2.0787801520267449E-2</v>
      </c>
      <c r="K1008" s="9">
        <v>-1.7165993179862959E-2</v>
      </c>
      <c r="L1008" s="63">
        <f t="shared" si="86"/>
        <v>-6.4977543994958316</v>
      </c>
      <c r="M1008" s="63">
        <f t="shared" si="87"/>
        <v>-5.183461982013704E-2</v>
      </c>
      <c r="N1008" s="145"/>
      <c r="O1008" s="131"/>
      <c r="P1008" s="131"/>
      <c r="Q1008" s="131"/>
      <c r="R1008" s="131"/>
      <c r="S1008" s="131"/>
      <c r="T1008" s="131"/>
      <c r="U1008" s="131"/>
      <c r="V1008" s="131"/>
      <c r="W1008" s="131"/>
    </row>
    <row r="1009" spans="1:23" ht="18" customHeight="1" x14ac:dyDescent="0.35">
      <c r="A1009" s="143" t="s">
        <v>922</v>
      </c>
      <c r="B1009" s="143" t="s">
        <v>311</v>
      </c>
      <c r="C1009" s="147">
        <v>19552</v>
      </c>
      <c r="D1009" s="7">
        <v>-0.159198803</v>
      </c>
      <c r="E1009" s="10">
        <v>1</v>
      </c>
      <c r="F1009" s="144">
        <v>0</v>
      </c>
      <c r="G1009" s="47">
        <f t="shared" si="83"/>
        <v>19552</v>
      </c>
      <c r="H1009" s="47">
        <f t="shared" si="84"/>
        <v>0</v>
      </c>
      <c r="I1009" s="59">
        <v>-8.9788414520267451E-2</v>
      </c>
      <c r="J1009" s="23">
        <f t="shared" si="85"/>
        <v>-6.9410388479732549E-2</v>
      </c>
      <c r="K1009" s="9">
        <v>-1.7165993179862959E-2</v>
      </c>
      <c r="L1009" s="63">
        <f t="shared" si="86"/>
        <v>-19.86022996762031</v>
      </c>
      <c r="M1009" s="63">
        <f t="shared" si="87"/>
        <v>-0.14203280982013705</v>
      </c>
      <c r="N1009" s="145"/>
      <c r="O1009" s="131"/>
      <c r="P1009" s="131"/>
      <c r="Q1009" s="131"/>
      <c r="R1009" s="131"/>
      <c r="S1009" s="131"/>
      <c r="T1009" s="131"/>
      <c r="U1009" s="131"/>
      <c r="V1009" s="131"/>
      <c r="W1009" s="131"/>
    </row>
    <row r="1010" spans="1:23" ht="18" customHeight="1" x14ac:dyDescent="0.35">
      <c r="A1010" s="143" t="s">
        <v>922</v>
      </c>
      <c r="B1010" s="143" t="s">
        <v>941</v>
      </c>
      <c r="C1010" s="147">
        <v>32665</v>
      </c>
      <c r="D1010" s="7">
        <v>-0.155172904</v>
      </c>
      <c r="E1010" s="10">
        <v>1</v>
      </c>
      <c r="F1010" s="144">
        <v>0</v>
      </c>
      <c r="G1010" s="47">
        <f t="shared" si="83"/>
        <v>32665</v>
      </c>
      <c r="H1010" s="47">
        <f t="shared" si="84"/>
        <v>0</v>
      </c>
      <c r="I1010" s="59">
        <v>-8.9788414520267451E-2</v>
      </c>
      <c r="J1010" s="23">
        <f t="shared" si="85"/>
        <v>-6.5384489479732549E-2</v>
      </c>
      <c r="K1010" s="9">
        <v>-1.7165993179862959E-2</v>
      </c>
      <c r="L1010" s="63">
        <f t="shared" si="86"/>
        <v>-24.942625490020902</v>
      </c>
      <c r="M1010" s="63">
        <f t="shared" si="87"/>
        <v>-0.13800691082013705</v>
      </c>
      <c r="N1010" s="145"/>
      <c r="O1010" s="131"/>
      <c r="P1010" s="131"/>
      <c r="Q1010" s="131"/>
      <c r="R1010" s="131"/>
      <c r="S1010" s="131"/>
      <c r="T1010" s="131"/>
      <c r="U1010" s="131"/>
      <c r="V1010" s="131"/>
      <c r="W1010" s="131"/>
    </row>
    <row r="1011" spans="1:23" ht="18" customHeight="1" x14ac:dyDescent="0.35">
      <c r="A1011" s="143" t="s">
        <v>922</v>
      </c>
      <c r="B1011" s="143" t="s">
        <v>942</v>
      </c>
      <c r="C1011" s="147">
        <v>21612</v>
      </c>
      <c r="D1011" s="7">
        <v>-0.120708467</v>
      </c>
      <c r="E1011" s="10">
        <v>1</v>
      </c>
      <c r="F1011" s="144">
        <v>0</v>
      </c>
      <c r="G1011" s="47">
        <f t="shared" si="83"/>
        <v>21612</v>
      </c>
      <c r="H1011" s="47">
        <f t="shared" si="84"/>
        <v>0</v>
      </c>
      <c r="I1011" s="59">
        <v>-8.9788414520267451E-2</v>
      </c>
      <c r="J1011" s="23">
        <f t="shared" si="85"/>
        <v>-3.0920052479732549E-2</v>
      </c>
      <c r="K1011" s="9">
        <v>-1.7165993179862959E-2</v>
      </c>
      <c r="L1011" s="63">
        <f t="shared" si="86"/>
        <v>-15.22180017074731</v>
      </c>
      <c r="M1011" s="63">
        <f t="shared" si="87"/>
        <v>-0.10354247382013704</v>
      </c>
      <c r="N1011" s="145"/>
      <c r="O1011" s="131"/>
      <c r="P1011" s="131"/>
      <c r="Q1011" s="131"/>
      <c r="R1011" s="131"/>
      <c r="S1011" s="131"/>
      <c r="T1011" s="131"/>
      <c r="U1011" s="131"/>
      <c r="V1011" s="131"/>
      <c r="W1011" s="131"/>
    </row>
    <row r="1012" spans="1:23" ht="18" customHeight="1" x14ac:dyDescent="0.35">
      <c r="A1012" s="143" t="s">
        <v>922</v>
      </c>
      <c r="B1012" s="143" t="s">
        <v>549</v>
      </c>
      <c r="C1012" s="147">
        <v>10747</v>
      </c>
      <c r="D1012" s="7">
        <v>-8.1553227000000006E-2</v>
      </c>
      <c r="E1012" s="10">
        <v>1</v>
      </c>
      <c r="F1012" s="144">
        <v>0</v>
      </c>
      <c r="G1012" s="47">
        <f t="shared" si="83"/>
        <v>10747</v>
      </c>
      <c r="H1012" s="47">
        <f t="shared" si="84"/>
        <v>0</v>
      </c>
      <c r="I1012" s="59">
        <v>-8.9788414520267451E-2</v>
      </c>
      <c r="J1012" s="23">
        <f t="shared" si="85"/>
        <v>8.2351875202674452E-3</v>
      </c>
      <c r="K1012" s="9">
        <v>-1.7165993179862959E-2</v>
      </c>
      <c r="L1012" s="63">
        <f t="shared" si="86"/>
        <v>-6.6748789166328493</v>
      </c>
      <c r="M1012" s="63">
        <f t="shared" si="87"/>
        <v>-6.4387233820137044E-2</v>
      </c>
      <c r="N1012" s="145"/>
      <c r="O1012" s="131"/>
      <c r="P1012" s="131"/>
      <c r="Q1012" s="131"/>
      <c r="R1012" s="131"/>
      <c r="S1012" s="131"/>
      <c r="T1012" s="131"/>
      <c r="U1012" s="131"/>
      <c r="V1012" s="131"/>
      <c r="W1012" s="131"/>
    </row>
    <row r="1013" spans="1:23" ht="18" customHeight="1" x14ac:dyDescent="0.35">
      <c r="A1013" s="143" t="s">
        <v>922</v>
      </c>
      <c r="B1013" s="143" t="s">
        <v>943</v>
      </c>
      <c r="C1013" s="147">
        <v>33407</v>
      </c>
      <c r="D1013" s="7">
        <v>-0.15631657900000001</v>
      </c>
      <c r="E1013" s="10">
        <v>1</v>
      </c>
      <c r="F1013" s="144">
        <v>0</v>
      </c>
      <c r="G1013" s="47">
        <f t="shared" si="83"/>
        <v>33407</v>
      </c>
      <c r="H1013" s="47">
        <f t="shared" si="84"/>
        <v>0</v>
      </c>
      <c r="I1013" s="59">
        <v>-8.9788414520267451E-2</v>
      </c>
      <c r="J1013" s="23">
        <f t="shared" si="85"/>
        <v>-6.652816447973256E-2</v>
      </c>
      <c r="K1013" s="9">
        <v>-1.7165993179862959E-2</v>
      </c>
      <c r="L1013" s="63">
        <f t="shared" si="86"/>
        <v>-25.433362283372116</v>
      </c>
      <c r="M1013" s="63">
        <f t="shared" si="87"/>
        <v>-0.13915058582013706</v>
      </c>
      <c r="N1013" s="145"/>
      <c r="O1013" s="131"/>
      <c r="P1013" s="131"/>
      <c r="Q1013" s="131"/>
      <c r="R1013" s="131"/>
      <c r="S1013" s="131"/>
      <c r="T1013" s="131"/>
      <c r="U1013" s="131"/>
      <c r="V1013" s="131"/>
      <c r="W1013" s="131"/>
    </row>
    <row r="1014" spans="1:23" ht="18" customHeight="1" x14ac:dyDescent="0.35">
      <c r="A1014" s="143" t="s">
        <v>922</v>
      </c>
      <c r="B1014" s="143" t="s">
        <v>188</v>
      </c>
      <c r="C1014" s="147">
        <v>8559</v>
      </c>
      <c r="D1014" s="7">
        <v>-0.224984464</v>
      </c>
      <c r="E1014" s="10">
        <v>1</v>
      </c>
      <c r="F1014" s="144">
        <v>0</v>
      </c>
      <c r="G1014" s="47">
        <f t="shared" si="83"/>
        <v>8559</v>
      </c>
      <c r="H1014" s="47">
        <f t="shared" si="84"/>
        <v>0</v>
      </c>
      <c r="I1014" s="59">
        <v>-8.9788414520267451E-2</v>
      </c>
      <c r="J1014" s="23">
        <f t="shared" si="85"/>
        <v>-0.13519604947973254</v>
      </c>
      <c r="K1014" s="9">
        <v>-1.7165993179862959E-2</v>
      </c>
      <c r="L1014" s="63">
        <f t="shared" si="86"/>
        <v>-19.226297496169106</v>
      </c>
      <c r="M1014" s="63">
        <f t="shared" si="87"/>
        <v>-0.20781847082013705</v>
      </c>
      <c r="N1014" s="145"/>
      <c r="O1014" s="131"/>
      <c r="P1014" s="131"/>
      <c r="Q1014" s="131"/>
      <c r="R1014" s="131"/>
      <c r="S1014" s="131"/>
      <c r="T1014" s="131"/>
      <c r="U1014" s="131"/>
      <c r="V1014" s="131"/>
      <c r="W1014" s="131"/>
    </row>
    <row r="1015" spans="1:23" ht="18" customHeight="1" x14ac:dyDescent="0.35">
      <c r="A1015" s="143" t="s">
        <v>922</v>
      </c>
      <c r="B1015" s="143" t="s">
        <v>275</v>
      </c>
      <c r="C1015" s="147">
        <v>87479</v>
      </c>
      <c r="D1015" s="7">
        <v>-1.8110391E-2</v>
      </c>
      <c r="E1015" s="10">
        <v>1</v>
      </c>
      <c r="F1015" s="144">
        <v>0</v>
      </c>
      <c r="G1015" s="47">
        <f t="shared" si="83"/>
        <v>87479</v>
      </c>
      <c r="H1015" s="47">
        <f t="shared" si="84"/>
        <v>0</v>
      </c>
      <c r="I1015" s="59">
        <v>-8.9788414520267451E-2</v>
      </c>
      <c r="J1015" s="23">
        <f t="shared" si="85"/>
        <v>7.1678023520267448E-2</v>
      </c>
      <c r="K1015" s="9">
        <v>-1.7165993179862959E-2</v>
      </c>
      <c r="L1015" s="63">
        <f t="shared" si="86"/>
        <v>-0.27932311773709012</v>
      </c>
      <c r="M1015" s="63">
        <f t="shared" si="87"/>
        <v>-9.4439782013704121E-4</v>
      </c>
      <c r="N1015" s="145"/>
      <c r="O1015" s="131"/>
      <c r="P1015" s="131"/>
      <c r="Q1015" s="131"/>
      <c r="R1015" s="131"/>
      <c r="S1015" s="131"/>
      <c r="T1015" s="131"/>
      <c r="U1015" s="131"/>
      <c r="V1015" s="131"/>
      <c r="W1015" s="131"/>
    </row>
    <row r="1016" spans="1:23" ht="18" customHeight="1" x14ac:dyDescent="0.35">
      <c r="A1016" s="143" t="s">
        <v>922</v>
      </c>
      <c r="B1016" s="143" t="s">
        <v>944</v>
      </c>
      <c r="C1016" s="147">
        <v>20612</v>
      </c>
      <c r="D1016" s="7">
        <v>-0.127647174</v>
      </c>
      <c r="E1016" s="10">
        <v>1</v>
      </c>
      <c r="F1016" s="144">
        <v>0</v>
      </c>
      <c r="G1016" s="47">
        <f t="shared" si="83"/>
        <v>20612</v>
      </c>
      <c r="H1016" s="47">
        <f t="shared" si="84"/>
        <v>0</v>
      </c>
      <c r="I1016" s="59">
        <v>-8.9788414520267451E-2</v>
      </c>
      <c r="J1016" s="23">
        <f t="shared" si="85"/>
        <v>-3.7858759479732551E-2</v>
      </c>
      <c r="K1016" s="9">
        <v>-1.7165993179862959E-2</v>
      </c>
      <c r="L1016" s="63">
        <f t="shared" si="86"/>
        <v>-15.861650424633256</v>
      </c>
      <c r="M1016" s="63">
        <f t="shared" si="87"/>
        <v>-0.11048118082013704</v>
      </c>
      <c r="N1016" s="145"/>
      <c r="O1016" s="131"/>
      <c r="P1016" s="131"/>
      <c r="Q1016" s="131"/>
      <c r="R1016" s="131"/>
      <c r="S1016" s="131"/>
      <c r="T1016" s="131"/>
      <c r="U1016" s="131"/>
      <c r="V1016" s="131"/>
      <c r="W1016" s="131"/>
    </row>
    <row r="1017" spans="1:23" ht="18" customHeight="1" x14ac:dyDescent="0.35">
      <c r="A1017" s="143" t="s">
        <v>922</v>
      </c>
      <c r="B1017" s="143" t="s">
        <v>398</v>
      </c>
      <c r="C1017" s="147">
        <v>16170</v>
      </c>
      <c r="D1017" s="7">
        <v>-0.117358131</v>
      </c>
      <c r="E1017" s="10">
        <v>1</v>
      </c>
      <c r="F1017" s="144">
        <v>0</v>
      </c>
      <c r="G1017" s="47">
        <f t="shared" si="83"/>
        <v>16170</v>
      </c>
      <c r="H1017" s="47">
        <f t="shared" si="84"/>
        <v>0</v>
      </c>
      <c r="I1017" s="59">
        <v>-8.9788414520267451E-2</v>
      </c>
      <c r="J1017" s="23">
        <f t="shared" si="85"/>
        <v>-2.7569716479732553E-2</v>
      </c>
      <c r="K1017" s="9">
        <v>-1.7165993179862959E-2</v>
      </c>
      <c r="L1017" s="63">
        <f t="shared" si="86"/>
        <v>-12.740563985054749</v>
      </c>
      <c r="M1017" s="63">
        <f t="shared" si="87"/>
        <v>-0.10019213782013704</v>
      </c>
      <c r="N1017" s="145"/>
      <c r="O1017" s="131"/>
      <c r="P1017" s="131"/>
      <c r="Q1017" s="131"/>
      <c r="R1017" s="131"/>
      <c r="S1017" s="131"/>
      <c r="T1017" s="131"/>
      <c r="U1017" s="131"/>
      <c r="V1017" s="131"/>
      <c r="W1017" s="131"/>
    </row>
    <row r="1018" spans="1:23" ht="18" customHeight="1" x14ac:dyDescent="0.35">
      <c r="A1018" s="143" t="s">
        <v>922</v>
      </c>
      <c r="B1018" s="143" t="s">
        <v>191</v>
      </c>
      <c r="C1018" s="147">
        <v>14940</v>
      </c>
      <c r="D1018" s="7">
        <v>-0.111266852</v>
      </c>
      <c r="E1018" s="10">
        <v>1</v>
      </c>
      <c r="F1018" s="144">
        <v>0</v>
      </c>
      <c r="G1018" s="47">
        <f t="shared" si="83"/>
        <v>14940</v>
      </c>
      <c r="H1018" s="47">
        <f t="shared" si="84"/>
        <v>0</v>
      </c>
      <c r="I1018" s="59">
        <v>-8.9788414520267451E-2</v>
      </c>
      <c r="J1018" s="23">
        <f t="shared" si="85"/>
        <v>-2.1478437479732548E-2</v>
      </c>
      <c r="K1018" s="9">
        <v>-1.7165993179862959E-2</v>
      </c>
      <c r="L1018" s="63">
        <f t="shared" si="86"/>
        <v>-11.501881418379742</v>
      </c>
      <c r="M1018" s="63">
        <f t="shared" si="87"/>
        <v>-9.4100858820137037E-2</v>
      </c>
      <c r="N1018" s="145"/>
      <c r="O1018" s="131"/>
      <c r="P1018" s="131"/>
      <c r="Q1018" s="131"/>
      <c r="R1018" s="131"/>
      <c r="S1018" s="131"/>
      <c r="T1018" s="131"/>
      <c r="U1018" s="131"/>
      <c r="V1018" s="131"/>
      <c r="W1018" s="131"/>
    </row>
    <row r="1019" spans="1:23" ht="18" customHeight="1" x14ac:dyDescent="0.35">
      <c r="A1019" s="143" t="s">
        <v>922</v>
      </c>
      <c r="B1019" s="143" t="s">
        <v>789</v>
      </c>
      <c r="C1019" s="147">
        <v>39941</v>
      </c>
      <c r="D1019" s="7">
        <v>-0.13840688000000001</v>
      </c>
      <c r="E1019" s="10">
        <v>1</v>
      </c>
      <c r="F1019" s="144">
        <v>0</v>
      </c>
      <c r="G1019" s="47">
        <f t="shared" si="83"/>
        <v>39941</v>
      </c>
      <c r="H1019" s="47">
        <f t="shared" si="84"/>
        <v>0</v>
      </c>
      <c r="I1019" s="59">
        <v>-8.9788414520267451E-2</v>
      </c>
      <c r="J1019" s="23">
        <f t="shared" si="85"/>
        <v>-4.8618465479732559E-2</v>
      </c>
      <c r="K1019" s="9">
        <v>-1.7165993179862959E-2</v>
      </c>
      <c r="L1019" s="63">
        <f t="shared" si="86"/>
        <v>-24.230287733985996</v>
      </c>
      <c r="M1019" s="63">
        <f t="shared" si="87"/>
        <v>-0.12124088682013705</v>
      </c>
      <c r="N1019" s="145"/>
      <c r="O1019" s="131"/>
      <c r="P1019" s="131"/>
      <c r="Q1019" s="131"/>
      <c r="R1019" s="131"/>
      <c r="S1019" s="131"/>
      <c r="T1019" s="131"/>
      <c r="U1019" s="131"/>
      <c r="V1019" s="131"/>
      <c r="W1019" s="131"/>
    </row>
    <row r="1020" spans="1:23" ht="18" customHeight="1" x14ac:dyDescent="0.35">
      <c r="A1020" s="143" t="s">
        <v>922</v>
      </c>
      <c r="B1020" s="143" t="s">
        <v>193</v>
      </c>
      <c r="C1020" s="147">
        <v>14791</v>
      </c>
      <c r="D1020" s="7">
        <v>-0.132129042</v>
      </c>
      <c r="E1020" s="10">
        <v>1</v>
      </c>
      <c r="F1020" s="144">
        <v>0</v>
      </c>
      <c r="G1020" s="47">
        <f t="shared" si="83"/>
        <v>14791</v>
      </c>
      <c r="H1020" s="47">
        <f t="shared" si="84"/>
        <v>0</v>
      </c>
      <c r="I1020" s="59">
        <v>-8.9788414520267451E-2</v>
      </c>
      <c r="J1020" s="23">
        <f t="shared" si="85"/>
        <v>-4.2340627479732551E-2</v>
      </c>
      <c r="K1020" s="9">
        <v>-1.7165993179862959E-2</v>
      </c>
      <c r="L1020" s="63">
        <f t="shared" si="86"/>
        <v>-13.981605410973653</v>
      </c>
      <c r="M1020" s="63">
        <f t="shared" si="87"/>
        <v>-0.11496304882013704</v>
      </c>
      <c r="N1020" s="145"/>
      <c r="O1020" s="131"/>
      <c r="P1020" s="131"/>
      <c r="Q1020" s="131"/>
      <c r="R1020" s="131"/>
      <c r="S1020" s="131"/>
      <c r="T1020" s="131"/>
      <c r="U1020" s="131"/>
      <c r="V1020" s="131"/>
      <c r="W1020" s="131"/>
    </row>
    <row r="1021" spans="1:23" ht="18" customHeight="1" x14ac:dyDescent="0.35">
      <c r="A1021" s="143" t="s">
        <v>922</v>
      </c>
      <c r="B1021" s="143" t="s">
        <v>945</v>
      </c>
      <c r="C1021" s="147">
        <v>4390</v>
      </c>
      <c r="D1021" s="7">
        <v>-0.15523002</v>
      </c>
      <c r="E1021" s="10">
        <v>1</v>
      </c>
      <c r="F1021" s="144">
        <v>0</v>
      </c>
      <c r="G1021" s="47">
        <f t="shared" si="83"/>
        <v>4390</v>
      </c>
      <c r="H1021" s="47">
        <f t="shared" si="84"/>
        <v>0</v>
      </c>
      <c r="I1021" s="59">
        <v>-8.9788414520267451E-2</v>
      </c>
      <c r="J1021" s="23">
        <f t="shared" si="85"/>
        <v>-6.5441605479732545E-2</v>
      </c>
      <c r="K1021" s="9">
        <v>-1.7165993179862959E-2</v>
      </c>
      <c r="L1021" s="63">
        <f t="shared" si="86"/>
        <v>-9.1477185927893938</v>
      </c>
      <c r="M1021" s="63">
        <f t="shared" si="87"/>
        <v>-0.13806402682013705</v>
      </c>
      <c r="N1021" s="145"/>
      <c r="O1021" s="131"/>
      <c r="P1021" s="131"/>
      <c r="Q1021" s="131"/>
      <c r="R1021" s="131"/>
      <c r="S1021" s="131"/>
      <c r="T1021" s="131"/>
      <c r="U1021" s="131"/>
      <c r="V1021" s="131"/>
      <c r="W1021" s="131"/>
    </row>
    <row r="1022" spans="1:23" ht="18" customHeight="1" x14ac:dyDescent="0.35">
      <c r="A1022" s="143" t="s">
        <v>922</v>
      </c>
      <c r="B1022" s="143" t="s">
        <v>946</v>
      </c>
      <c r="C1022" s="147">
        <v>40216</v>
      </c>
      <c r="D1022" s="7">
        <v>-0.116896557</v>
      </c>
      <c r="E1022" s="10">
        <v>1</v>
      </c>
      <c r="F1022" s="144">
        <v>0</v>
      </c>
      <c r="G1022" s="47">
        <f t="shared" si="83"/>
        <v>40216</v>
      </c>
      <c r="H1022" s="47">
        <f t="shared" si="84"/>
        <v>0</v>
      </c>
      <c r="I1022" s="59">
        <v>-8.9788414520267451E-2</v>
      </c>
      <c r="J1022" s="23">
        <f t="shared" si="85"/>
        <v>-2.7108142479732547E-2</v>
      </c>
      <c r="K1022" s="9">
        <v>-1.7165993179862959E-2</v>
      </c>
      <c r="L1022" s="63">
        <f t="shared" si="86"/>
        <v>-19.999894760548909</v>
      </c>
      <c r="M1022" s="63">
        <f t="shared" si="87"/>
        <v>-9.9730563820137036E-2</v>
      </c>
      <c r="N1022" s="145"/>
      <c r="O1022" s="131"/>
      <c r="P1022" s="131"/>
      <c r="Q1022" s="131"/>
      <c r="R1022" s="131"/>
      <c r="S1022" s="131"/>
      <c r="T1022" s="131"/>
      <c r="U1022" s="131"/>
      <c r="V1022" s="131"/>
      <c r="W1022" s="131"/>
    </row>
    <row r="1023" spans="1:23" ht="18" customHeight="1" x14ac:dyDescent="0.35">
      <c r="A1023" s="143" t="s">
        <v>922</v>
      </c>
      <c r="B1023" s="143" t="s">
        <v>72</v>
      </c>
      <c r="C1023" s="147">
        <v>11208</v>
      </c>
      <c r="D1023" s="7">
        <v>-4.4403901000000003E-2</v>
      </c>
      <c r="E1023" s="10">
        <v>1</v>
      </c>
      <c r="F1023" s="144">
        <v>0</v>
      </c>
      <c r="G1023" s="47">
        <f t="shared" si="83"/>
        <v>11208</v>
      </c>
      <c r="H1023" s="47">
        <f t="shared" si="84"/>
        <v>0</v>
      </c>
      <c r="I1023" s="59">
        <v>-8.9788414520267451E-2</v>
      </c>
      <c r="J1023" s="23">
        <f t="shared" si="85"/>
        <v>4.5384513520267449E-2</v>
      </c>
      <c r="K1023" s="9">
        <v>-1.7165993179862959E-2</v>
      </c>
      <c r="L1023" s="63">
        <f t="shared" si="86"/>
        <v>-2.8836185254059026</v>
      </c>
      <c r="M1023" s="63">
        <f t="shared" si="87"/>
        <v>-2.7237907820137044E-2</v>
      </c>
      <c r="N1023" s="145"/>
      <c r="O1023" s="131"/>
      <c r="P1023" s="131"/>
      <c r="Q1023" s="131"/>
      <c r="R1023" s="131"/>
      <c r="S1023" s="131"/>
      <c r="T1023" s="131"/>
      <c r="U1023" s="131"/>
      <c r="V1023" s="131"/>
      <c r="W1023" s="131"/>
    </row>
    <row r="1024" spans="1:23" ht="18" customHeight="1" x14ac:dyDescent="0.35">
      <c r="A1024" s="143" t="s">
        <v>922</v>
      </c>
      <c r="B1024" s="143" t="s">
        <v>73</v>
      </c>
      <c r="C1024" s="147">
        <v>729396</v>
      </c>
      <c r="D1024" s="7">
        <v>4.1906377000000002E-2</v>
      </c>
      <c r="E1024" s="10">
        <v>1</v>
      </c>
      <c r="F1024" s="144">
        <v>0</v>
      </c>
      <c r="G1024" s="47">
        <f t="shared" si="83"/>
        <v>729396</v>
      </c>
      <c r="H1024" s="47">
        <f t="shared" si="84"/>
        <v>0</v>
      </c>
      <c r="I1024" s="59">
        <v>-8.9788414520267451E-2</v>
      </c>
      <c r="J1024" s="23">
        <f t="shared" si="85"/>
        <v>0.13169479152026745</v>
      </c>
      <c r="K1024" s="9">
        <v>-1.7165993179862959E-2</v>
      </c>
      <c r="L1024" s="63">
        <f t="shared" si="86"/>
        <v>50.450570913477897</v>
      </c>
      <c r="M1024" s="63">
        <f t="shared" si="87"/>
        <v>5.9072370179862957E-2</v>
      </c>
      <c r="N1024" s="145"/>
      <c r="O1024" s="131"/>
      <c r="P1024" s="131"/>
      <c r="Q1024" s="131"/>
      <c r="R1024" s="131"/>
      <c r="S1024" s="131"/>
      <c r="T1024" s="131"/>
      <c r="U1024" s="131"/>
      <c r="V1024" s="131"/>
      <c r="W1024" s="131"/>
    </row>
    <row r="1025" spans="1:23" ht="18" customHeight="1" x14ac:dyDescent="0.35">
      <c r="A1025" s="143" t="s">
        <v>922</v>
      </c>
      <c r="B1025" s="143" t="s">
        <v>947</v>
      </c>
      <c r="C1025" s="147">
        <v>45610</v>
      </c>
      <c r="D1025" s="7">
        <v>2.1198445E-2</v>
      </c>
      <c r="E1025" s="10">
        <v>1</v>
      </c>
      <c r="F1025" s="144">
        <v>0</v>
      </c>
      <c r="G1025" s="47">
        <f t="shared" si="83"/>
        <v>45610</v>
      </c>
      <c r="H1025" s="47">
        <f t="shared" si="84"/>
        <v>0</v>
      </c>
      <c r="I1025" s="59">
        <v>-8.9788414520267451E-2</v>
      </c>
      <c r="J1025" s="23">
        <f t="shared" si="85"/>
        <v>0.11098685952026745</v>
      </c>
      <c r="K1025" s="9">
        <v>-1.7165993179862959E-2</v>
      </c>
      <c r="L1025" s="63">
        <f t="shared" si="86"/>
        <v>8.1933004113010632</v>
      </c>
      <c r="M1025" s="63">
        <f t="shared" si="87"/>
        <v>3.8364438179862959E-2</v>
      </c>
      <c r="N1025" s="145"/>
      <c r="O1025" s="131"/>
      <c r="P1025" s="131"/>
      <c r="Q1025" s="131"/>
      <c r="R1025" s="131"/>
      <c r="S1025" s="131"/>
      <c r="T1025" s="131"/>
      <c r="U1025" s="131"/>
      <c r="V1025" s="131"/>
      <c r="W1025" s="131"/>
    </row>
    <row r="1026" spans="1:23" ht="18" customHeight="1" x14ac:dyDescent="0.35">
      <c r="A1026" s="143" t="s">
        <v>922</v>
      </c>
      <c r="B1026" s="143" t="s">
        <v>199</v>
      </c>
      <c r="C1026" s="147">
        <v>18413</v>
      </c>
      <c r="D1026" s="7">
        <v>-0.12821822499999999</v>
      </c>
      <c r="E1026" s="10">
        <v>1</v>
      </c>
      <c r="F1026" s="144">
        <v>0</v>
      </c>
      <c r="G1026" s="47">
        <f t="shared" si="83"/>
        <v>18413</v>
      </c>
      <c r="H1026" s="47">
        <f t="shared" si="84"/>
        <v>0</v>
      </c>
      <c r="I1026" s="59">
        <v>-8.9788414520267451E-2</v>
      </c>
      <c r="J1026" s="23">
        <f t="shared" si="85"/>
        <v>-3.842981047973254E-2</v>
      </c>
      <c r="K1026" s="9">
        <v>-1.7165993179862959E-2</v>
      </c>
      <c r="L1026" s="63">
        <f t="shared" si="86"/>
        <v>-15.069178163177797</v>
      </c>
      <c r="M1026" s="63">
        <f t="shared" si="87"/>
        <v>-0.11105223182013703</v>
      </c>
      <c r="N1026" s="145"/>
      <c r="O1026" s="131"/>
      <c r="P1026" s="131"/>
      <c r="Q1026" s="131"/>
      <c r="R1026" s="131"/>
      <c r="S1026" s="131"/>
      <c r="T1026" s="131"/>
      <c r="U1026" s="131"/>
      <c r="V1026" s="131"/>
      <c r="W1026" s="131"/>
    </row>
    <row r="1027" spans="1:23" ht="18" customHeight="1" x14ac:dyDescent="0.35">
      <c r="A1027" s="143" t="s">
        <v>922</v>
      </c>
      <c r="B1027" s="143" t="s">
        <v>948</v>
      </c>
      <c r="C1027" s="147">
        <v>147594</v>
      </c>
      <c r="D1027" s="7">
        <v>7.297792E-3</v>
      </c>
      <c r="E1027" s="10">
        <v>1</v>
      </c>
      <c r="F1027" s="144">
        <v>0</v>
      </c>
      <c r="G1027" s="47">
        <f t="shared" si="83"/>
        <v>147594</v>
      </c>
      <c r="H1027" s="47">
        <f t="shared" si="84"/>
        <v>0</v>
      </c>
      <c r="I1027" s="59">
        <v>-8.9788414520267451E-2</v>
      </c>
      <c r="J1027" s="23">
        <f t="shared" si="85"/>
        <v>9.7086206520267448E-2</v>
      </c>
      <c r="K1027" s="9">
        <v>-1.7165993179862959E-2</v>
      </c>
      <c r="L1027" s="63">
        <f t="shared" si="86"/>
        <v>9.3984883174623821</v>
      </c>
      <c r="M1027" s="63">
        <f t="shared" si="87"/>
        <v>2.446378517986296E-2</v>
      </c>
      <c r="N1027" s="145"/>
      <c r="O1027" s="131"/>
      <c r="P1027" s="131"/>
      <c r="Q1027" s="131"/>
      <c r="R1027" s="131"/>
      <c r="S1027" s="131"/>
      <c r="T1027" s="131"/>
      <c r="U1027" s="131"/>
      <c r="V1027" s="131"/>
      <c r="W1027" s="131"/>
    </row>
    <row r="1028" spans="1:23" ht="18" customHeight="1" x14ac:dyDescent="0.35">
      <c r="A1028" s="143" t="s">
        <v>922</v>
      </c>
      <c r="B1028" s="143" t="s">
        <v>949</v>
      </c>
      <c r="C1028" s="147">
        <v>11874</v>
      </c>
      <c r="D1028" s="7">
        <v>-0.231661114</v>
      </c>
      <c r="E1028" s="10">
        <v>1</v>
      </c>
      <c r="F1028" s="144">
        <v>0</v>
      </c>
      <c r="G1028" s="47">
        <f t="shared" si="83"/>
        <v>11874</v>
      </c>
      <c r="H1028" s="47">
        <f t="shared" si="84"/>
        <v>0</v>
      </c>
      <c r="I1028" s="59">
        <v>-8.9788414520267451E-2</v>
      </c>
      <c r="J1028" s="23">
        <f t="shared" si="85"/>
        <v>-0.14187269947973255</v>
      </c>
      <c r="K1028" s="9">
        <v>-1.7165993179862959E-2</v>
      </c>
      <c r="L1028" s="63">
        <f t="shared" si="86"/>
        <v>-23.373079696606759</v>
      </c>
      <c r="M1028" s="63">
        <f t="shared" si="87"/>
        <v>-0.21449512082013705</v>
      </c>
      <c r="N1028" s="145"/>
      <c r="O1028" s="131"/>
      <c r="P1028" s="131"/>
      <c r="Q1028" s="131"/>
      <c r="R1028" s="131"/>
      <c r="S1028" s="131"/>
      <c r="T1028" s="131"/>
      <c r="U1028" s="131"/>
      <c r="V1028" s="131"/>
      <c r="W1028" s="131"/>
    </row>
    <row r="1029" spans="1:23" ht="18" customHeight="1" x14ac:dyDescent="0.35">
      <c r="A1029" s="143" t="s">
        <v>922</v>
      </c>
      <c r="B1029" s="143" t="s">
        <v>588</v>
      </c>
      <c r="C1029" s="147">
        <v>24350</v>
      </c>
      <c r="D1029" s="7">
        <v>-0.11282301</v>
      </c>
      <c r="E1029" s="10">
        <v>1</v>
      </c>
      <c r="F1029" s="144">
        <v>0</v>
      </c>
      <c r="G1029" s="47">
        <f t="shared" si="83"/>
        <v>24350</v>
      </c>
      <c r="H1029" s="47">
        <f t="shared" si="84"/>
        <v>0</v>
      </c>
      <c r="I1029" s="59">
        <v>-8.9788414520267451E-2</v>
      </c>
      <c r="J1029" s="23">
        <f t="shared" si="85"/>
        <v>-2.303459547973255E-2</v>
      </c>
      <c r="K1029" s="9">
        <v>-1.7165993179862959E-2</v>
      </c>
      <c r="L1029" s="63">
        <f t="shared" si="86"/>
        <v>-14.926786308837423</v>
      </c>
      <c r="M1029" s="63">
        <f t="shared" si="87"/>
        <v>-9.5657016820137039E-2</v>
      </c>
      <c r="N1029" s="145"/>
      <c r="O1029" s="131"/>
      <c r="P1029" s="131"/>
      <c r="Q1029" s="131"/>
      <c r="R1029" s="131"/>
      <c r="S1029" s="131"/>
      <c r="T1029" s="131"/>
      <c r="U1029" s="131"/>
      <c r="V1029" s="131"/>
      <c r="W1029" s="131"/>
    </row>
    <row r="1030" spans="1:23" ht="18" customHeight="1" x14ac:dyDescent="0.35">
      <c r="A1030" s="143" t="s">
        <v>922</v>
      </c>
      <c r="B1030" s="143" t="s">
        <v>950</v>
      </c>
      <c r="C1030" s="147">
        <v>13255</v>
      </c>
      <c r="D1030" s="7">
        <v>-0.106155813</v>
      </c>
      <c r="E1030" s="10">
        <v>1</v>
      </c>
      <c r="F1030" s="144">
        <v>0</v>
      </c>
      <c r="G1030" s="47">
        <f t="shared" ref="G1030:G1093" si="88">$C1030*E1030</f>
        <v>13255</v>
      </c>
      <c r="H1030" s="47">
        <f t="shared" ref="H1030:H1093" si="89">$C1030*F1030</f>
        <v>0</v>
      </c>
      <c r="I1030" s="59">
        <v>-8.9788414520267451E-2</v>
      </c>
      <c r="J1030" s="23">
        <f t="shared" ref="J1030:J1093" si="90">D1030-I1030</f>
        <v>-1.6367398479732551E-2</v>
      </c>
      <c r="K1030" s="9">
        <v>-1.7165993179862959E-2</v>
      </c>
      <c r="L1030" s="63">
        <f t="shared" ref="L1030:L1093" si="91">-SQRT(C1030)*(K1030-D1030)</f>
        <v>-10.245430071945693</v>
      </c>
      <c r="M1030" s="63">
        <f t="shared" ref="M1030:M1093" si="92">D1030-K1030</f>
        <v>-8.8989819820137039E-2</v>
      </c>
      <c r="N1030" s="145"/>
      <c r="O1030" s="131"/>
      <c r="P1030" s="131"/>
      <c r="Q1030" s="131"/>
      <c r="R1030" s="131"/>
      <c r="S1030" s="131"/>
      <c r="T1030" s="131"/>
      <c r="U1030" s="131"/>
      <c r="V1030" s="131"/>
      <c r="W1030" s="131"/>
    </row>
    <row r="1031" spans="1:23" ht="18" customHeight="1" x14ac:dyDescent="0.35">
      <c r="A1031" s="143" t="s">
        <v>922</v>
      </c>
      <c r="B1031" s="143" t="s">
        <v>951</v>
      </c>
      <c r="C1031" s="147">
        <v>49990</v>
      </c>
      <c r="D1031" s="7">
        <v>-4.5807313000000002E-2</v>
      </c>
      <c r="E1031" s="10">
        <v>1</v>
      </c>
      <c r="F1031" s="144">
        <v>0</v>
      </c>
      <c r="G1031" s="47">
        <f t="shared" si="88"/>
        <v>49990</v>
      </c>
      <c r="H1031" s="47">
        <f t="shared" si="89"/>
        <v>0</v>
      </c>
      <c r="I1031" s="59">
        <v>-8.9788414520267451E-2</v>
      </c>
      <c r="J1031" s="23">
        <f t="shared" si="90"/>
        <v>4.3981101520267449E-2</v>
      </c>
      <c r="K1031" s="9">
        <v>-1.7165993179862959E-2</v>
      </c>
      <c r="L1031" s="63">
        <f t="shared" si="91"/>
        <v>-6.4037533369078448</v>
      </c>
      <c r="M1031" s="63">
        <f t="shared" si="92"/>
        <v>-2.8641319820137044E-2</v>
      </c>
      <c r="N1031" s="145"/>
      <c r="O1031" s="131"/>
      <c r="P1031" s="131"/>
      <c r="Q1031" s="131"/>
      <c r="R1031" s="131"/>
      <c r="S1031" s="131"/>
      <c r="T1031" s="131"/>
      <c r="U1031" s="131"/>
      <c r="V1031" s="131"/>
      <c r="W1031" s="131"/>
    </row>
    <row r="1032" spans="1:23" ht="18" customHeight="1" x14ac:dyDescent="0.35">
      <c r="A1032" s="143" t="s">
        <v>922</v>
      </c>
      <c r="B1032" s="143" t="s">
        <v>357</v>
      </c>
      <c r="C1032" s="147">
        <v>12410</v>
      </c>
      <c r="D1032" s="7">
        <v>-0.18739781699999999</v>
      </c>
      <c r="E1032" s="10">
        <v>1</v>
      </c>
      <c r="F1032" s="144">
        <v>0</v>
      </c>
      <c r="G1032" s="47">
        <f t="shared" si="88"/>
        <v>12410</v>
      </c>
      <c r="H1032" s="47">
        <f t="shared" si="89"/>
        <v>0</v>
      </c>
      <c r="I1032" s="59">
        <v>-8.9788414520267451E-2</v>
      </c>
      <c r="J1032" s="23">
        <f t="shared" si="90"/>
        <v>-9.7609402479732543E-2</v>
      </c>
      <c r="K1032" s="9">
        <v>-1.7165993179862959E-2</v>
      </c>
      <c r="L1032" s="63">
        <f t="shared" si="91"/>
        <v>-18.963855735805033</v>
      </c>
      <c r="M1032" s="63">
        <f t="shared" si="92"/>
        <v>-0.17023182382013705</v>
      </c>
      <c r="N1032" s="145"/>
      <c r="O1032" s="131"/>
      <c r="P1032" s="131"/>
      <c r="Q1032" s="131"/>
      <c r="R1032" s="131"/>
      <c r="S1032" s="131"/>
      <c r="T1032" s="131"/>
      <c r="U1032" s="131"/>
      <c r="V1032" s="131"/>
      <c r="W1032" s="131"/>
    </row>
    <row r="1033" spans="1:23" ht="18" customHeight="1" x14ac:dyDescent="0.35">
      <c r="A1033" s="143" t="s">
        <v>922</v>
      </c>
      <c r="B1033" s="143" t="s">
        <v>204</v>
      </c>
      <c r="C1033" s="147">
        <v>5484</v>
      </c>
      <c r="D1033" s="7">
        <v>-0.100802828</v>
      </c>
      <c r="E1033" s="10">
        <v>1</v>
      </c>
      <c r="F1033" s="144">
        <v>0</v>
      </c>
      <c r="G1033" s="47">
        <f t="shared" si="88"/>
        <v>5484</v>
      </c>
      <c r="H1033" s="47">
        <f t="shared" si="89"/>
        <v>0</v>
      </c>
      <c r="I1033" s="59">
        <v>-8.9788414520267451E-2</v>
      </c>
      <c r="J1033" s="23">
        <f t="shared" si="90"/>
        <v>-1.1014413479732546E-2</v>
      </c>
      <c r="K1033" s="9">
        <v>-1.7165993179862959E-2</v>
      </c>
      <c r="L1033" s="63">
        <f t="shared" si="91"/>
        <v>-6.1936450367130487</v>
      </c>
      <c r="M1033" s="63">
        <f t="shared" si="92"/>
        <v>-8.3636834820137035E-2</v>
      </c>
      <c r="N1033" s="145"/>
      <c r="O1033" s="131"/>
      <c r="P1033" s="131"/>
      <c r="Q1033" s="131"/>
      <c r="R1033" s="131"/>
      <c r="S1033" s="131"/>
      <c r="T1033" s="131"/>
      <c r="U1033" s="131"/>
      <c r="V1033" s="131"/>
      <c r="W1033" s="131"/>
    </row>
    <row r="1034" spans="1:23" ht="18" customHeight="1" x14ac:dyDescent="0.35">
      <c r="A1034" s="143" t="s">
        <v>922</v>
      </c>
      <c r="B1034" s="143" t="s">
        <v>952</v>
      </c>
      <c r="C1034" s="147">
        <v>9107</v>
      </c>
      <c r="D1034" s="7">
        <v>-8.2937805000000003E-2</v>
      </c>
      <c r="E1034" s="10">
        <v>1</v>
      </c>
      <c r="F1034" s="144">
        <v>0</v>
      </c>
      <c r="G1034" s="47">
        <f t="shared" si="88"/>
        <v>9107</v>
      </c>
      <c r="H1034" s="47">
        <f t="shared" si="89"/>
        <v>0</v>
      </c>
      <c r="I1034" s="59">
        <v>-8.9788414520267451E-2</v>
      </c>
      <c r="J1034" s="23">
        <f t="shared" si="90"/>
        <v>6.8506095202674477E-3</v>
      </c>
      <c r="K1034" s="9">
        <v>-1.7165993179862959E-2</v>
      </c>
      <c r="L1034" s="63">
        <f t="shared" si="91"/>
        <v>-6.2766436662082983</v>
      </c>
      <c r="M1034" s="63">
        <f t="shared" si="92"/>
        <v>-6.5771811820137041E-2</v>
      </c>
      <c r="N1034" s="145"/>
      <c r="O1034" s="131"/>
      <c r="P1034" s="131"/>
      <c r="Q1034" s="131"/>
      <c r="R1034" s="131"/>
      <c r="S1034" s="131"/>
      <c r="T1034" s="131"/>
      <c r="U1034" s="131"/>
      <c r="V1034" s="131"/>
      <c r="W1034" s="131"/>
    </row>
    <row r="1035" spans="1:23" ht="18" customHeight="1" x14ac:dyDescent="0.35">
      <c r="A1035" s="143" t="s">
        <v>922</v>
      </c>
      <c r="B1035" s="143" t="s">
        <v>953</v>
      </c>
      <c r="C1035" s="147">
        <v>17015</v>
      </c>
      <c r="D1035" s="7">
        <v>-0.128950177</v>
      </c>
      <c r="E1035" s="10">
        <v>1</v>
      </c>
      <c r="F1035" s="144">
        <v>0</v>
      </c>
      <c r="G1035" s="47">
        <f t="shared" si="88"/>
        <v>17015</v>
      </c>
      <c r="H1035" s="47">
        <f t="shared" si="89"/>
        <v>0</v>
      </c>
      <c r="I1035" s="59">
        <v>-8.9788414520267451E-2</v>
      </c>
      <c r="J1035" s="23">
        <f t="shared" si="90"/>
        <v>-3.9161762479732548E-2</v>
      </c>
      <c r="K1035" s="9">
        <v>-1.7165993179862959E-2</v>
      </c>
      <c r="L1035" s="63">
        <f t="shared" si="91"/>
        <v>-14.581303074347167</v>
      </c>
      <c r="M1035" s="63">
        <f t="shared" si="92"/>
        <v>-0.11178418382013704</v>
      </c>
      <c r="N1035" s="145"/>
      <c r="O1035" s="131"/>
      <c r="P1035" s="131"/>
      <c r="Q1035" s="131"/>
      <c r="R1035" s="131"/>
      <c r="S1035" s="131"/>
      <c r="T1035" s="131"/>
      <c r="U1035" s="131"/>
      <c r="V1035" s="131"/>
      <c r="W1035" s="131"/>
    </row>
    <row r="1036" spans="1:23" ht="18" customHeight="1" x14ac:dyDescent="0.35">
      <c r="A1036" s="143" t="s">
        <v>922</v>
      </c>
      <c r="B1036" s="143" t="s">
        <v>468</v>
      </c>
      <c r="C1036" s="147">
        <v>10532</v>
      </c>
      <c r="D1036" s="7">
        <v>-0.17803533899999999</v>
      </c>
      <c r="E1036" s="10">
        <v>1</v>
      </c>
      <c r="F1036" s="144">
        <v>0</v>
      </c>
      <c r="G1036" s="47">
        <f t="shared" si="88"/>
        <v>10532</v>
      </c>
      <c r="H1036" s="47">
        <f t="shared" si="89"/>
        <v>0</v>
      </c>
      <c r="I1036" s="59">
        <v>-8.9788414520267451E-2</v>
      </c>
      <c r="J1036" s="23">
        <f t="shared" si="90"/>
        <v>-8.8246924479732536E-2</v>
      </c>
      <c r="K1036" s="9">
        <v>-1.7165993179862959E-2</v>
      </c>
      <c r="L1036" s="63">
        <f t="shared" si="91"/>
        <v>-16.509302339707606</v>
      </c>
      <c r="M1036" s="63">
        <f t="shared" si="92"/>
        <v>-0.16086934582013704</v>
      </c>
      <c r="N1036" s="145"/>
      <c r="O1036" s="131"/>
      <c r="P1036" s="131"/>
      <c r="Q1036" s="131"/>
      <c r="R1036" s="131"/>
      <c r="S1036" s="131"/>
      <c r="T1036" s="131"/>
      <c r="U1036" s="131"/>
      <c r="V1036" s="131"/>
      <c r="W1036" s="131"/>
    </row>
    <row r="1037" spans="1:23" ht="18" customHeight="1" x14ac:dyDescent="0.35">
      <c r="A1037" s="143" t="s">
        <v>922</v>
      </c>
      <c r="B1037" s="143" t="s">
        <v>79</v>
      </c>
      <c r="C1037" s="147">
        <v>19768</v>
      </c>
      <c r="D1037" s="7">
        <v>-9.5119707999999997E-2</v>
      </c>
      <c r="E1037" s="10">
        <v>1</v>
      </c>
      <c r="F1037" s="144">
        <v>0</v>
      </c>
      <c r="G1037" s="47">
        <f t="shared" si="88"/>
        <v>19768</v>
      </c>
      <c r="H1037" s="47">
        <f t="shared" si="89"/>
        <v>0</v>
      </c>
      <c r="I1037" s="59">
        <v>-8.9788414520267451E-2</v>
      </c>
      <c r="J1037" s="23">
        <f t="shared" si="90"/>
        <v>-5.3312934797325462E-3</v>
      </c>
      <c r="K1037" s="9">
        <v>-1.7165993179862959E-2</v>
      </c>
      <c r="L1037" s="63">
        <f t="shared" si="91"/>
        <v>-10.960192504759984</v>
      </c>
      <c r="M1037" s="63">
        <f t="shared" si="92"/>
        <v>-7.7953714820137035E-2</v>
      </c>
      <c r="N1037" s="145"/>
      <c r="O1037" s="131"/>
      <c r="P1037" s="131"/>
      <c r="Q1037" s="131"/>
      <c r="R1037" s="131"/>
      <c r="S1037" s="131"/>
      <c r="T1037" s="131"/>
      <c r="U1037" s="131"/>
      <c r="V1037" s="131"/>
      <c r="W1037" s="131"/>
    </row>
    <row r="1038" spans="1:23" ht="18" customHeight="1" x14ac:dyDescent="0.35">
      <c r="A1038" s="143" t="s">
        <v>922</v>
      </c>
      <c r="B1038" s="143" t="s">
        <v>318</v>
      </c>
      <c r="C1038" s="147">
        <v>9461</v>
      </c>
      <c r="D1038" s="7">
        <v>-0.16975051599999999</v>
      </c>
      <c r="E1038" s="10">
        <v>1</v>
      </c>
      <c r="F1038" s="144">
        <v>0</v>
      </c>
      <c r="G1038" s="47">
        <f t="shared" si="88"/>
        <v>9461</v>
      </c>
      <c r="H1038" s="47">
        <f t="shared" si="89"/>
        <v>0</v>
      </c>
      <c r="I1038" s="59">
        <v>-8.9788414520267451E-2</v>
      </c>
      <c r="J1038" s="23">
        <f t="shared" si="90"/>
        <v>-7.9962101479732539E-2</v>
      </c>
      <c r="K1038" s="9">
        <v>-1.7165993179862959E-2</v>
      </c>
      <c r="L1038" s="63">
        <f t="shared" si="91"/>
        <v>-14.841541305160964</v>
      </c>
      <c r="M1038" s="63">
        <f t="shared" si="92"/>
        <v>-0.15258452282013704</v>
      </c>
      <c r="N1038" s="145"/>
      <c r="O1038" s="131"/>
      <c r="P1038" s="131"/>
      <c r="Q1038" s="131"/>
      <c r="R1038" s="131"/>
      <c r="S1038" s="131"/>
      <c r="T1038" s="131"/>
      <c r="U1038" s="131"/>
      <c r="V1038" s="131"/>
      <c r="W1038" s="131"/>
    </row>
    <row r="1039" spans="1:23" ht="18" customHeight="1" x14ac:dyDescent="0.35">
      <c r="A1039" s="143" t="s">
        <v>922</v>
      </c>
      <c r="B1039" s="143" t="s">
        <v>80</v>
      </c>
      <c r="C1039" s="147">
        <v>22897</v>
      </c>
      <c r="D1039" s="7">
        <v>-0.100554053</v>
      </c>
      <c r="E1039" s="10">
        <v>1</v>
      </c>
      <c r="F1039" s="144">
        <v>0</v>
      </c>
      <c r="G1039" s="47">
        <f t="shared" si="88"/>
        <v>22897</v>
      </c>
      <c r="H1039" s="47">
        <f t="shared" si="89"/>
        <v>0</v>
      </c>
      <c r="I1039" s="59">
        <v>-8.9788414520267451E-2</v>
      </c>
      <c r="J1039" s="23">
        <f t="shared" si="90"/>
        <v>-1.0765638479732553E-2</v>
      </c>
      <c r="K1039" s="9">
        <v>-1.7165993179862959E-2</v>
      </c>
      <c r="L1039" s="63">
        <f t="shared" si="91"/>
        <v>-12.618076652779415</v>
      </c>
      <c r="M1039" s="63">
        <f t="shared" si="92"/>
        <v>-8.3388059820137042E-2</v>
      </c>
      <c r="N1039" s="145"/>
      <c r="O1039" s="131"/>
      <c r="P1039" s="131"/>
      <c r="Q1039" s="131"/>
      <c r="R1039" s="131"/>
      <c r="S1039" s="131"/>
      <c r="T1039" s="131"/>
      <c r="U1039" s="131"/>
      <c r="V1039" s="131"/>
      <c r="W1039" s="131"/>
    </row>
    <row r="1040" spans="1:23" ht="18" customHeight="1" x14ac:dyDescent="0.35">
      <c r="A1040" s="143" t="s">
        <v>922</v>
      </c>
      <c r="B1040" s="143" t="s">
        <v>458</v>
      </c>
      <c r="C1040" s="147">
        <v>7989</v>
      </c>
      <c r="D1040" s="7">
        <v>-0.15483170700000001</v>
      </c>
      <c r="E1040" s="10">
        <v>1</v>
      </c>
      <c r="F1040" s="144">
        <v>0</v>
      </c>
      <c r="G1040" s="47">
        <f t="shared" si="88"/>
        <v>7989</v>
      </c>
      <c r="H1040" s="47">
        <f t="shared" si="89"/>
        <v>0</v>
      </c>
      <c r="I1040" s="59">
        <v>-8.9788414520267451E-2</v>
      </c>
      <c r="J1040" s="23">
        <f t="shared" si="90"/>
        <v>-6.5043292479732562E-2</v>
      </c>
      <c r="K1040" s="9">
        <v>-1.7165993179862959E-2</v>
      </c>
      <c r="L1040" s="63">
        <f t="shared" si="91"/>
        <v>-12.304727536865061</v>
      </c>
      <c r="M1040" s="63">
        <f t="shared" si="92"/>
        <v>-0.13766571382013706</v>
      </c>
      <c r="N1040" s="145"/>
      <c r="O1040" s="131"/>
      <c r="P1040" s="131"/>
      <c r="Q1040" s="131"/>
      <c r="R1040" s="131"/>
      <c r="S1040" s="131"/>
      <c r="T1040" s="131"/>
      <c r="U1040" s="131"/>
      <c r="V1040" s="131"/>
      <c r="W1040" s="131"/>
    </row>
    <row r="1041" spans="1:23" ht="18" customHeight="1" x14ac:dyDescent="0.35">
      <c r="A1041" s="143" t="s">
        <v>922</v>
      </c>
      <c r="B1041" s="143" t="s">
        <v>115</v>
      </c>
      <c r="C1041" s="147">
        <v>75023</v>
      </c>
      <c r="D1041" s="7">
        <v>-2.3331556E-2</v>
      </c>
      <c r="E1041" s="10">
        <v>1</v>
      </c>
      <c r="F1041" s="144">
        <v>0</v>
      </c>
      <c r="G1041" s="47">
        <f t="shared" si="88"/>
        <v>75023</v>
      </c>
      <c r="H1041" s="47">
        <f t="shared" si="89"/>
        <v>0</v>
      </c>
      <c r="I1041" s="59">
        <v>-8.9788414520267451E-2</v>
      </c>
      <c r="J1041" s="23">
        <f t="shared" si="90"/>
        <v>6.6456858520267448E-2</v>
      </c>
      <c r="K1041" s="9">
        <v>-1.7165993179862959E-2</v>
      </c>
      <c r="L1041" s="63">
        <f t="shared" si="91"/>
        <v>-1.6887678030065785</v>
      </c>
      <c r="M1041" s="63">
        <f t="shared" si="92"/>
        <v>-6.165562820137041E-3</v>
      </c>
      <c r="N1041" s="145"/>
      <c r="O1041" s="131"/>
      <c r="P1041" s="131"/>
      <c r="Q1041" s="131"/>
      <c r="R1041" s="131"/>
      <c r="S1041" s="131"/>
      <c r="T1041" s="131"/>
      <c r="U1041" s="131"/>
      <c r="V1041" s="131"/>
      <c r="W1041" s="131"/>
    </row>
    <row r="1042" spans="1:23" ht="18" customHeight="1" x14ac:dyDescent="0.35">
      <c r="A1042" s="143" t="s">
        <v>922</v>
      </c>
      <c r="B1042" s="143" t="s">
        <v>956</v>
      </c>
      <c r="C1042" s="147">
        <v>9927</v>
      </c>
      <c r="D1042" s="7">
        <v>-0.238443021</v>
      </c>
      <c r="E1042" s="10">
        <v>1</v>
      </c>
      <c r="F1042" s="144">
        <v>0</v>
      </c>
      <c r="G1042" s="47">
        <f t="shared" si="88"/>
        <v>9927</v>
      </c>
      <c r="H1042" s="47">
        <f t="shared" si="89"/>
        <v>0</v>
      </c>
      <c r="I1042" s="59">
        <v>-8.9788414520267451E-2</v>
      </c>
      <c r="J1042" s="23">
        <f t="shared" si="90"/>
        <v>-0.14865460647973255</v>
      </c>
      <c r="K1042" s="9">
        <v>-1.7165993179862959E-2</v>
      </c>
      <c r="L1042" s="63">
        <f t="shared" si="91"/>
        <v>-22.046788728228663</v>
      </c>
      <c r="M1042" s="63">
        <f t="shared" si="92"/>
        <v>-0.22127702782013706</v>
      </c>
      <c r="N1042" s="145"/>
      <c r="O1042" s="131"/>
      <c r="P1042" s="131"/>
      <c r="Q1042" s="131"/>
      <c r="R1042" s="131"/>
      <c r="S1042" s="131"/>
      <c r="T1042" s="131"/>
      <c r="U1042" s="131"/>
      <c r="V1042" s="131"/>
      <c r="W1042" s="131"/>
    </row>
    <row r="1043" spans="1:23" ht="18" customHeight="1" x14ac:dyDescent="0.35">
      <c r="A1043" s="143" t="s">
        <v>922</v>
      </c>
      <c r="B1043" s="143" t="s">
        <v>210</v>
      </c>
      <c r="C1043" s="147">
        <v>16273</v>
      </c>
      <c r="D1043" s="7">
        <v>-0.17537048399999999</v>
      </c>
      <c r="E1043" s="10">
        <v>1</v>
      </c>
      <c r="F1043" s="144">
        <v>0</v>
      </c>
      <c r="G1043" s="47">
        <f t="shared" si="88"/>
        <v>16273</v>
      </c>
      <c r="H1043" s="47">
        <f t="shared" si="89"/>
        <v>0</v>
      </c>
      <c r="I1043" s="59">
        <v>-8.9788414520267451E-2</v>
      </c>
      <c r="J1043" s="23">
        <f t="shared" si="90"/>
        <v>-8.5582069479732542E-2</v>
      </c>
      <c r="K1043" s="9">
        <v>-1.7165993179862959E-2</v>
      </c>
      <c r="L1043" s="63">
        <f t="shared" si="91"/>
        <v>-20.18146176768462</v>
      </c>
      <c r="M1043" s="63">
        <f t="shared" si="92"/>
        <v>-0.15820449082013704</v>
      </c>
      <c r="N1043" s="145"/>
      <c r="O1043" s="131"/>
      <c r="P1043" s="131"/>
      <c r="Q1043" s="131"/>
      <c r="R1043" s="131"/>
      <c r="S1043" s="131"/>
      <c r="T1043" s="131"/>
      <c r="U1043" s="131"/>
      <c r="V1043" s="131"/>
      <c r="W1043" s="131"/>
    </row>
    <row r="1044" spans="1:23" ht="18" customHeight="1" x14ac:dyDescent="0.35">
      <c r="A1044" s="143" t="s">
        <v>922</v>
      </c>
      <c r="B1044" s="143" t="s">
        <v>591</v>
      </c>
      <c r="C1044" s="147">
        <v>32563</v>
      </c>
      <c r="D1044" s="7">
        <v>-0.139608015</v>
      </c>
      <c r="E1044" s="10">
        <v>1</v>
      </c>
      <c r="F1044" s="144">
        <v>0</v>
      </c>
      <c r="G1044" s="47">
        <f t="shared" si="88"/>
        <v>32563</v>
      </c>
      <c r="H1044" s="47">
        <f t="shared" si="89"/>
        <v>0</v>
      </c>
      <c r="I1044" s="59">
        <v>-8.9788414520267451E-2</v>
      </c>
      <c r="J1044" s="23">
        <f t="shared" si="90"/>
        <v>-4.9819600479732551E-2</v>
      </c>
      <c r="K1044" s="9">
        <v>-1.7165993179862959E-2</v>
      </c>
      <c r="L1044" s="63">
        <f t="shared" si="91"/>
        <v>-22.09493340246042</v>
      </c>
      <c r="M1044" s="63">
        <f t="shared" si="92"/>
        <v>-0.12244202182013704</v>
      </c>
      <c r="N1044" s="145"/>
      <c r="O1044" s="131"/>
      <c r="P1044" s="131"/>
      <c r="Q1044" s="131"/>
      <c r="R1044" s="131"/>
      <c r="S1044" s="131"/>
      <c r="T1044" s="131"/>
      <c r="U1044" s="131"/>
      <c r="V1044" s="131"/>
      <c r="W1044" s="131"/>
    </row>
    <row r="1045" spans="1:23" ht="18" customHeight="1" x14ac:dyDescent="0.35">
      <c r="A1045" s="143" t="s">
        <v>922</v>
      </c>
      <c r="B1045" s="143" t="s">
        <v>730</v>
      </c>
      <c r="C1045" s="147">
        <v>7531</v>
      </c>
      <c r="D1045" s="7">
        <v>-0.11910712399999999</v>
      </c>
      <c r="E1045" s="10">
        <v>1</v>
      </c>
      <c r="F1045" s="144">
        <v>0</v>
      </c>
      <c r="G1045" s="47">
        <f t="shared" si="88"/>
        <v>7531</v>
      </c>
      <c r="H1045" s="47">
        <f t="shared" si="89"/>
        <v>0</v>
      </c>
      <c r="I1045" s="59">
        <v>-8.9788414520267451E-2</v>
      </c>
      <c r="J1045" s="23">
        <f t="shared" si="90"/>
        <v>-2.9318709479732544E-2</v>
      </c>
      <c r="K1045" s="9">
        <v>-1.7165993179862959E-2</v>
      </c>
      <c r="L1045" s="63">
        <f t="shared" si="91"/>
        <v>-8.8465873626727802</v>
      </c>
      <c r="M1045" s="63">
        <f t="shared" si="92"/>
        <v>-0.10194113082013703</v>
      </c>
      <c r="N1045" s="145"/>
      <c r="O1045" s="131"/>
      <c r="P1045" s="131"/>
      <c r="Q1045" s="131"/>
      <c r="R1045" s="131"/>
      <c r="S1045" s="131"/>
      <c r="T1045" s="131"/>
      <c r="U1045" s="131"/>
      <c r="V1045" s="131"/>
      <c r="W1045" s="131"/>
    </row>
    <row r="1046" spans="1:23" ht="18" customHeight="1" x14ac:dyDescent="0.35">
      <c r="A1046" s="143" t="s">
        <v>922</v>
      </c>
      <c r="B1046" s="143" t="s">
        <v>800</v>
      </c>
      <c r="C1046" s="147">
        <v>14832</v>
      </c>
      <c r="D1046" s="7">
        <v>-0.11209947000000001</v>
      </c>
      <c r="E1046" s="10">
        <v>1</v>
      </c>
      <c r="F1046" s="144">
        <v>0</v>
      </c>
      <c r="G1046" s="47">
        <f t="shared" si="88"/>
        <v>14832</v>
      </c>
      <c r="H1046" s="47">
        <f t="shared" si="89"/>
        <v>0</v>
      </c>
      <c r="I1046" s="59">
        <v>-8.9788414520267451E-2</v>
      </c>
      <c r="J1046" s="23">
        <f t="shared" si="90"/>
        <v>-2.2311055479732556E-2</v>
      </c>
      <c r="K1046" s="9">
        <v>-1.7165993179862959E-2</v>
      </c>
      <c r="L1046" s="63">
        <f t="shared" si="91"/>
        <v>-11.5616347457372</v>
      </c>
      <c r="M1046" s="63">
        <f t="shared" si="92"/>
        <v>-9.4933476820137044E-2</v>
      </c>
      <c r="N1046" s="145"/>
      <c r="O1046" s="131"/>
      <c r="P1046" s="131"/>
      <c r="Q1046" s="131"/>
      <c r="R1046" s="131"/>
      <c r="S1046" s="131"/>
      <c r="T1046" s="131"/>
      <c r="U1046" s="131"/>
      <c r="V1046" s="131"/>
      <c r="W1046" s="131"/>
    </row>
    <row r="1047" spans="1:23" ht="18" customHeight="1" x14ac:dyDescent="0.35">
      <c r="A1047" s="143" t="s">
        <v>922</v>
      </c>
      <c r="B1047" s="143" t="s">
        <v>954</v>
      </c>
      <c r="C1047" s="147">
        <v>63343</v>
      </c>
      <c r="D1047" s="7">
        <v>-3.3010098000000002E-2</v>
      </c>
      <c r="E1047" s="10">
        <v>1</v>
      </c>
      <c r="F1047" s="144">
        <v>0</v>
      </c>
      <c r="G1047" s="47">
        <f t="shared" si="88"/>
        <v>63343</v>
      </c>
      <c r="H1047" s="47">
        <f t="shared" si="89"/>
        <v>0</v>
      </c>
      <c r="I1047" s="59">
        <v>-8.9788414520267451E-2</v>
      </c>
      <c r="J1047" s="23">
        <f t="shared" si="90"/>
        <v>5.6778316520267449E-2</v>
      </c>
      <c r="K1047" s="9">
        <v>-1.7165993179862959E-2</v>
      </c>
      <c r="L1047" s="63">
        <f t="shared" si="91"/>
        <v>-3.9876498913876608</v>
      </c>
      <c r="M1047" s="63">
        <f t="shared" si="92"/>
        <v>-1.5844104820137043E-2</v>
      </c>
      <c r="N1047" s="145"/>
      <c r="O1047" s="131"/>
      <c r="P1047" s="131"/>
      <c r="Q1047" s="131"/>
      <c r="R1047" s="131"/>
      <c r="S1047" s="131"/>
      <c r="T1047" s="131"/>
      <c r="U1047" s="131"/>
      <c r="V1047" s="131"/>
      <c r="W1047" s="131"/>
    </row>
    <row r="1048" spans="1:23" ht="18" customHeight="1" x14ac:dyDescent="0.35">
      <c r="A1048" s="143" t="s">
        <v>922</v>
      </c>
      <c r="B1048" s="143" t="s">
        <v>955</v>
      </c>
      <c r="C1048" s="147">
        <v>11725</v>
      </c>
      <c r="D1048" s="7">
        <v>-0.122280834</v>
      </c>
      <c r="E1048" s="10">
        <v>1</v>
      </c>
      <c r="F1048" s="144">
        <v>0</v>
      </c>
      <c r="G1048" s="47">
        <f t="shared" si="88"/>
        <v>11725</v>
      </c>
      <c r="H1048" s="47">
        <f t="shared" si="89"/>
        <v>0</v>
      </c>
      <c r="I1048" s="59">
        <v>-8.9788414520267451E-2</v>
      </c>
      <c r="J1048" s="23">
        <f t="shared" si="90"/>
        <v>-3.2492419479732554E-2</v>
      </c>
      <c r="K1048" s="9">
        <v>-1.7165993179862959E-2</v>
      </c>
      <c r="L1048" s="63">
        <f t="shared" si="91"/>
        <v>-11.382049307727332</v>
      </c>
      <c r="M1048" s="63">
        <f t="shared" si="92"/>
        <v>-0.10511484082013704</v>
      </c>
      <c r="N1048" s="145"/>
      <c r="O1048" s="131"/>
      <c r="P1048" s="131"/>
      <c r="Q1048" s="131"/>
      <c r="R1048" s="131"/>
      <c r="S1048" s="131"/>
      <c r="T1048" s="131"/>
      <c r="U1048" s="131"/>
      <c r="V1048" s="131"/>
      <c r="W1048" s="131"/>
    </row>
    <row r="1049" spans="1:23" ht="18" customHeight="1" x14ac:dyDescent="0.35">
      <c r="A1049" s="143" t="s">
        <v>922</v>
      </c>
      <c r="B1049" s="143" t="s">
        <v>798</v>
      </c>
      <c r="C1049" s="147">
        <v>9056</v>
      </c>
      <c r="D1049" s="7">
        <v>-0.223197321</v>
      </c>
      <c r="E1049" s="10">
        <v>1</v>
      </c>
      <c r="F1049" s="144">
        <v>0</v>
      </c>
      <c r="G1049" s="47">
        <f t="shared" si="88"/>
        <v>9056</v>
      </c>
      <c r="H1049" s="47">
        <f t="shared" si="89"/>
        <v>0</v>
      </c>
      <c r="I1049" s="59">
        <v>-8.9788414520267451E-2</v>
      </c>
      <c r="J1049" s="23">
        <f t="shared" si="90"/>
        <v>-0.13340890647973255</v>
      </c>
      <c r="K1049" s="9">
        <v>-1.7165993179862959E-2</v>
      </c>
      <c r="L1049" s="63">
        <f t="shared" si="91"/>
        <v>-19.606562963466732</v>
      </c>
      <c r="M1049" s="63">
        <f t="shared" si="92"/>
        <v>-0.20603132782013706</v>
      </c>
      <c r="N1049" s="145"/>
      <c r="O1049" s="131"/>
      <c r="P1049" s="131"/>
      <c r="Q1049" s="131"/>
      <c r="R1049" s="131"/>
      <c r="S1049" s="131"/>
      <c r="T1049" s="131"/>
      <c r="U1049" s="131"/>
      <c r="V1049" s="131"/>
      <c r="W1049" s="131"/>
    </row>
    <row r="1050" spans="1:23" ht="18" customHeight="1" x14ac:dyDescent="0.35">
      <c r="A1050" s="143" t="s">
        <v>922</v>
      </c>
      <c r="B1050" s="143" t="s">
        <v>899</v>
      </c>
      <c r="C1050" s="147">
        <v>24851</v>
      </c>
      <c r="D1050" s="7">
        <v>-0.13073700799999999</v>
      </c>
      <c r="E1050" s="10">
        <v>1</v>
      </c>
      <c r="F1050" s="144">
        <v>0</v>
      </c>
      <c r="G1050" s="47">
        <f t="shared" si="88"/>
        <v>24851</v>
      </c>
      <c r="H1050" s="47">
        <f t="shared" si="89"/>
        <v>0</v>
      </c>
      <c r="I1050" s="59">
        <v>-8.9788414520267451E-2</v>
      </c>
      <c r="J1050" s="23">
        <f t="shared" si="90"/>
        <v>-4.0948593479732537E-2</v>
      </c>
      <c r="K1050" s="9">
        <v>-1.7165993179862959E-2</v>
      </c>
      <c r="L1050" s="63">
        <f t="shared" si="91"/>
        <v>-17.903561859200266</v>
      </c>
      <c r="M1050" s="63">
        <f t="shared" si="92"/>
        <v>-0.11357101482013703</v>
      </c>
      <c r="N1050" s="145"/>
      <c r="O1050" s="131"/>
      <c r="P1050" s="131"/>
      <c r="Q1050" s="131"/>
      <c r="R1050" s="131"/>
      <c r="S1050" s="131"/>
      <c r="T1050" s="131"/>
      <c r="U1050" s="131"/>
      <c r="V1050" s="131"/>
      <c r="W1050" s="131"/>
    </row>
    <row r="1051" spans="1:23" ht="18" customHeight="1" x14ac:dyDescent="0.35">
      <c r="A1051" s="143" t="s">
        <v>922</v>
      </c>
      <c r="B1051" s="143" t="s">
        <v>957</v>
      </c>
      <c r="C1051" s="147">
        <v>5492</v>
      </c>
      <c r="D1051" s="7">
        <v>-0.27986891000000003</v>
      </c>
      <c r="E1051" s="10">
        <v>1</v>
      </c>
      <c r="F1051" s="144">
        <v>0</v>
      </c>
      <c r="G1051" s="47">
        <f t="shared" si="88"/>
        <v>5492</v>
      </c>
      <c r="H1051" s="47">
        <f t="shared" si="89"/>
        <v>0</v>
      </c>
      <c r="I1051" s="59">
        <v>-8.9788414520267451E-2</v>
      </c>
      <c r="J1051" s="23">
        <f t="shared" si="90"/>
        <v>-0.19008049547973258</v>
      </c>
      <c r="K1051" s="9">
        <v>-1.7165993179862959E-2</v>
      </c>
      <c r="L1051" s="63">
        <f t="shared" si="91"/>
        <v>-19.46839544497432</v>
      </c>
      <c r="M1051" s="63">
        <f t="shared" si="92"/>
        <v>-0.26270291682013708</v>
      </c>
      <c r="N1051" s="145"/>
      <c r="O1051" s="131"/>
      <c r="P1051" s="131"/>
      <c r="Q1051" s="131"/>
      <c r="R1051" s="131"/>
      <c r="S1051" s="131"/>
      <c r="T1051" s="131"/>
      <c r="U1051" s="131"/>
      <c r="V1051" s="131"/>
      <c r="W1051" s="131"/>
    </row>
    <row r="1052" spans="1:23" ht="18" customHeight="1" x14ac:dyDescent="0.35">
      <c r="A1052" s="143" t="s">
        <v>922</v>
      </c>
      <c r="B1052" s="143" t="s">
        <v>401</v>
      </c>
      <c r="C1052" s="147">
        <v>21479</v>
      </c>
      <c r="D1052" s="7">
        <v>-5.4959107E-2</v>
      </c>
      <c r="E1052" s="10">
        <v>1</v>
      </c>
      <c r="F1052" s="144">
        <v>0</v>
      </c>
      <c r="G1052" s="47">
        <f t="shared" si="88"/>
        <v>21479</v>
      </c>
      <c r="H1052" s="47">
        <f t="shared" si="89"/>
        <v>0</v>
      </c>
      <c r="I1052" s="59">
        <v>-8.9788414520267451E-2</v>
      </c>
      <c r="J1052" s="23">
        <f t="shared" si="90"/>
        <v>3.4829307520267451E-2</v>
      </c>
      <c r="K1052" s="9">
        <v>-1.7165993179862959E-2</v>
      </c>
      <c r="L1052" s="63">
        <f t="shared" si="91"/>
        <v>-5.5388512811117048</v>
      </c>
      <c r="M1052" s="63">
        <f t="shared" si="92"/>
        <v>-3.7793113820137045E-2</v>
      </c>
      <c r="N1052" s="145"/>
      <c r="O1052" s="131"/>
      <c r="P1052" s="131"/>
      <c r="Q1052" s="131"/>
      <c r="R1052" s="131"/>
      <c r="S1052" s="131"/>
      <c r="T1052" s="131"/>
      <c r="U1052" s="131"/>
      <c r="V1052" s="131"/>
      <c r="W1052" s="131"/>
    </row>
    <row r="1053" spans="1:23" ht="18" customHeight="1" x14ac:dyDescent="0.35">
      <c r="A1053" s="143" t="s">
        <v>922</v>
      </c>
      <c r="B1053" s="143" t="s">
        <v>958</v>
      </c>
      <c r="C1053" s="147">
        <v>9018</v>
      </c>
      <c r="D1053" s="7">
        <v>-0.13294984500000001</v>
      </c>
      <c r="E1053" s="10">
        <v>1</v>
      </c>
      <c r="F1053" s="144">
        <v>0</v>
      </c>
      <c r="G1053" s="47">
        <f t="shared" si="88"/>
        <v>9018</v>
      </c>
      <c r="H1053" s="47">
        <f t="shared" si="89"/>
        <v>0</v>
      </c>
      <c r="I1053" s="59">
        <v>-8.9788414520267451E-2</v>
      </c>
      <c r="J1053" s="23">
        <f t="shared" si="90"/>
        <v>-4.316143047973256E-2</v>
      </c>
      <c r="K1053" s="9">
        <v>-1.7165993179862959E-2</v>
      </c>
      <c r="L1053" s="63">
        <f t="shared" si="91"/>
        <v>-10.995199374587466</v>
      </c>
      <c r="M1053" s="63">
        <f t="shared" si="92"/>
        <v>-0.11578385182013705</v>
      </c>
      <c r="N1053" s="145"/>
      <c r="O1053" s="131"/>
      <c r="P1053" s="131"/>
      <c r="Q1053" s="131"/>
      <c r="R1053" s="131"/>
      <c r="S1053" s="131"/>
      <c r="T1053" s="131"/>
      <c r="U1053" s="131"/>
      <c r="V1053" s="131"/>
      <c r="W1053" s="131"/>
    </row>
    <row r="1054" spans="1:23" ht="18" customHeight="1" x14ac:dyDescent="0.35">
      <c r="A1054" s="143" t="s">
        <v>922</v>
      </c>
      <c r="B1054" s="143" t="s">
        <v>116</v>
      </c>
      <c r="C1054" s="147">
        <v>9889</v>
      </c>
      <c r="D1054" s="7">
        <v>-0.10744089900000001</v>
      </c>
      <c r="E1054" s="10">
        <v>1</v>
      </c>
      <c r="F1054" s="144">
        <v>0</v>
      </c>
      <c r="G1054" s="47">
        <f t="shared" si="88"/>
        <v>9889</v>
      </c>
      <c r="H1054" s="47">
        <f t="shared" si="89"/>
        <v>0</v>
      </c>
      <c r="I1054" s="59">
        <v>-8.9788414520267451E-2</v>
      </c>
      <c r="J1054" s="23">
        <f t="shared" si="90"/>
        <v>-1.7652484479732555E-2</v>
      </c>
      <c r="K1054" s="9">
        <v>-1.7165993179862959E-2</v>
      </c>
      <c r="L1054" s="63">
        <f t="shared" si="91"/>
        <v>-8.9772481976067429</v>
      </c>
      <c r="M1054" s="63">
        <f t="shared" si="92"/>
        <v>-9.0274905820137044E-2</v>
      </c>
      <c r="N1054" s="145"/>
      <c r="O1054" s="131"/>
      <c r="P1054" s="131"/>
      <c r="Q1054" s="131"/>
      <c r="R1054" s="131"/>
      <c r="S1054" s="131"/>
      <c r="T1054" s="131"/>
      <c r="U1054" s="131"/>
      <c r="V1054" s="131"/>
      <c r="W1054" s="131"/>
    </row>
    <row r="1055" spans="1:23" ht="18" customHeight="1" x14ac:dyDescent="0.35">
      <c r="A1055" s="143" t="s">
        <v>922</v>
      </c>
      <c r="B1055" s="143" t="s">
        <v>216</v>
      </c>
      <c r="C1055" s="147">
        <v>22804</v>
      </c>
      <c r="D1055" s="7">
        <v>-0.12830239600000001</v>
      </c>
      <c r="E1055" s="10">
        <v>1</v>
      </c>
      <c r="F1055" s="144">
        <v>0</v>
      </c>
      <c r="G1055" s="47">
        <f t="shared" si="88"/>
        <v>22804</v>
      </c>
      <c r="H1055" s="47">
        <f t="shared" si="89"/>
        <v>0</v>
      </c>
      <c r="I1055" s="59">
        <v>-8.9788414520267451E-2</v>
      </c>
      <c r="J1055" s="23">
        <f t="shared" si="90"/>
        <v>-3.8513981479732562E-2</v>
      </c>
      <c r="K1055" s="9">
        <v>-1.7165993179862959E-2</v>
      </c>
      <c r="L1055" s="63">
        <f t="shared" si="91"/>
        <v>-16.782700793530278</v>
      </c>
      <c r="M1055" s="63">
        <f t="shared" si="92"/>
        <v>-0.11113640282013705</v>
      </c>
      <c r="N1055" s="145"/>
      <c r="O1055" s="131"/>
      <c r="P1055" s="131"/>
      <c r="Q1055" s="131"/>
      <c r="R1055" s="131"/>
      <c r="S1055" s="131"/>
      <c r="T1055" s="131"/>
      <c r="U1055" s="131"/>
      <c r="V1055" s="131"/>
      <c r="W1055" s="131"/>
    </row>
    <row r="1056" spans="1:23" ht="18" customHeight="1" x14ac:dyDescent="0.35">
      <c r="A1056" s="143" t="s">
        <v>922</v>
      </c>
      <c r="B1056" s="143" t="s">
        <v>86</v>
      </c>
      <c r="C1056" s="147">
        <v>9751</v>
      </c>
      <c r="D1056" s="7">
        <v>-0.22495948299999999</v>
      </c>
      <c r="E1056" s="10">
        <v>1</v>
      </c>
      <c r="F1056" s="144">
        <v>0</v>
      </c>
      <c r="G1056" s="47">
        <f t="shared" si="88"/>
        <v>9751</v>
      </c>
      <c r="H1056" s="47">
        <f t="shared" si="89"/>
        <v>0</v>
      </c>
      <c r="I1056" s="59">
        <v>-8.9788414520267451E-2</v>
      </c>
      <c r="J1056" s="23">
        <f t="shared" si="90"/>
        <v>-0.13517106847973254</v>
      </c>
      <c r="K1056" s="9">
        <v>-1.7165993179862959E-2</v>
      </c>
      <c r="L1056" s="63">
        <f t="shared" si="91"/>
        <v>-20.519015294302449</v>
      </c>
      <c r="M1056" s="63">
        <f t="shared" si="92"/>
        <v>-0.20779348982013704</v>
      </c>
      <c r="N1056" s="145"/>
      <c r="O1056" s="131"/>
      <c r="P1056" s="131"/>
      <c r="Q1056" s="131"/>
      <c r="R1056" s="131"/>
      <c r="S1056" s="131"/>
      <c r="T1056" s="131"/>
      <c r="U1056" s="131"/>
      <c r="V1056" s="131"/>
      <c r="W1056" s="131"/>
    </row>
    <row r="1057" spans="1:23" ht="18" customHeight="1" x14ac:dyDescent="0.35">
      <c r="A1057" s="143" t="s">
        <v>922</v>
      </c>
      <c r="B1057" s="143" t="s">
        <v>959</v>
      </c>
      <c r="C1057" s="147">
        <v>26710</v>
      </c>
      <c r="D1057" s="7">
        <v>-0.23862297099999999</v>
      </c>
      <c r="E1057" s="10">
        <v>1</v>
      </c>
      <c r="F1057" s="144">
        <v>0</v>
      </c>
      <c r="G1057" s="47">
        <f t="shared" si="88"/>
        <v>26710</v>
      </c>
      <c r="H1057" s="47">
        <f t="shared" si="89"/>
        <v>0</v>
      </c>
      <c r="I1057" s="59">
        <v>-8.9788414520267451E-2</v>
      </c>
      <c r="J1057" s="23">
        <f t="shared" si="90"/>
        <v>-0.14883455647973254</v>
      </c>
      <c r="K1057" s="9">
        <v>-1.7165993179862959E-2</v>
      </c>
      <c r="L1057" s="63">
        <f t="shared" si="91"/>
        <v>-36.193144180961369</v>
      </c>
      <c r="M1057" s="63">
        <f t="shared" si="92"/>
        <v>-0.22145697782013704</v>
      </c>
      <c r="N1057" s="145"/>
      <c r="O1057" s="131"/>
      <c r="P1057" s="131"/>
      <c r="Q1057" s="131"/>
      <c r="R1057" s="131"/>
      <c r="S1057" s="131"/>
      <c r="T1057" s="131"/>
      <c r="U1057" s="131"/>
      <c r="V1057" s="131"/>
      <c r="W1057" s="131"/>
    </row>
    <row r="1058" spans="1:23" ht="18" customHeight="1" x14ac:dyDescent="0.35">
      <c r="A1058" s="143" t="s">
        <v>922</v>
      </c>
      <c r="B1058" s="143" t="s">
        <v>527</v>
      </c>
      <c r="C1058" s="147">
        <v>40684</v>
      </c>
      <c r="D1058" s="7">
        <v>-0.116159295</v>
      </c>
      <c r="E1058" s="10">
        <v>1</v>
      </c>
      <c r="F1058" s="144">
        <v>0</v>
      </c>
      <c r="G1058" s="47">
        <f t="shared" si="88"/>
        <v>40684</v>
      </c>
      <c r="H1058" s="47">
        <f t="shared" si="89"/>
        <v>0</v>
      </c>
      <c r="I1058" s="59">
        <v>-8.9788414520267451E-2</v>
      </c>
      <c r="J1058" s="23">
        <f t="shared" si="90"/>
        <v>-2.6370880479732545E-2</v>
      </c>
      <c r="K1058" s="9">
        <v>-1.7165993179862959E-2</v>
      </c>
      <c r="L1058" s="63">
        <f t="shared" si="91"/>
        <v>-19.967221366351971</v>
      </c>
      <c r="M1058" s="63">
        <f t="shared" si="92"/>
        <v>-9.8993301820137033E-2</v>
      </c>
      <c r="N1058" s="145"/>
      <c r="O1058" s="131"/>
      <c r="P1058" s="131"/>
      <c r="Q1058" s="131"/>
      <c r="R1058" s="131"/>
      <c r="S1058" s="131"/>
      <c r="T1058" s="131"/>
      <c r="U1058" s="131"/>
      <c r="V1058" s="131"/>
      <c r="W1058" s="131"/>
    </row>
    <row r="1059" spans="1:23" ht="18" customHeight="1" x14ac:dyDescent="0.35">
      <c r="A1059" s="143" t="s">
        <v>922</v>
      </c>
      <c r="B1059" s="143" t="s">
        <v>960</v>
      </c>
      <c r="C1059" s="147">
        <v>6269</v>
      </c>
      <c r="D1059" s="7">
        <v>-0.15374242900000001</v>
      </c>
      <c r="E1059" s="10">
        <v>1</v>
      </c>
      <c r="F1059" s="144">
        <v>0</v>
      </c>
      <c r="G1059" s="47">
        <f t="shared" si="88"/>
        <v>6269</v>
      </c>
      <c r="H1059" s="47">
        <f t="shared" si="89"/>
        <v>0</v>
      </c>
      <c r="I1059" s="59">
        <v>-8.9788414520267451E-2</v>
      </c>
      <c r="J1059" s="23">
        <f t="shared" si="90"/>
        <v>-6.3954014479732563E-2</v>
      </c>
      <c r="K1059" s="9">
        <v>-1.7165993179862959E-2</v>
      </c>
      <c r="L1059" s="63">
        <f t="shared" si="91"/>
        <v>-10.813714762602647</v>
      </c>
      <c r="M1059" s="63">
        <f t="shared" si="92"/>
        <v>-0.13657643582013707</v>
      </c>
      <c r="N1059" s="145"/>
      <c r="O1059" s="131"/>
      <c r="P1059" s="131"/>
      <c r="Q1059" s="131"/>
      <c r="R1059" s="131"/>
      <c r="S1059" s="131"/>
      <c r="T1059" s="131"/>
      <c r="U1059" s="131"/>
      <c r="V1059" s="131"/>
      <c r="W1059" s="131"/>
    </row>
    <row r="1060" spans="1:23" ht="18" customHeight="1" x14ac:dyDescent="0.35">
      <c r="A1060" s="143" t="s">
        <v>922</v>
      </c>
      <c r="B1060" s="143" t="s">
        <v>477</v>
      </c>
      <c r="C1060" s="147">
        <v>20732</v>
      </c>
      <c r="D1060" s="7">
        <v>-0.19765459799999999</v>
      </c>
      <c r="E1060" s="10">
        <v>1</v>
      </c>
      <c r="F1060" s="144">
        <v>0</v>
      </c>
      <c r="G1060" s="47">
        <f t="shared" si="88"/>
        <v>20732</v>
      </c>
      <c r="H1060" s="47">
        <f t="shared" si="89"/>
        <v>0</v>
      </c>
      <c r="I1060" s="59">
        <v>-8.9788414520267451E-2</v>
      </c>
      <c r="J1060" s="23">
        <f t="shared" si="90"/>
        <v>-0.10786618347973254</v>
      </c>
      <c r="K1060" s="9">
        <v>-1.7165993179862959E-2</v>
      </c>
      <c r="L1060" s="63">
        <f t="shared" si="91"/>
        <v>-25.987852187019481</v>
      </c>
      <c r="M1060" s="63">
        <f t="shared" si="92"/>
        <v>-0.18048860482013704</v>
      </c>
      <c r="N1060" s="145"/>
      <c r="O1060" s="131"/>
      <c r="P1060" s="131"/>
      <c r="Q1060" s="131"/>
      <c r="R1060" s="131"/>
      <c r="S1060" s="131"/>
      <c r="T1060" s="131"/>
      <c r="U1060" s="131"/>
      <c r="V1060" s="131"/>
      <c r="W1060" s="131"/>
    </row>
    <row r="1061" spans="1:23" ht="18" customHeight="1" x14ac:dyDescent="0.35">
      <c r="A1061" s="143" t="s">
        <v>922</v>
      </c>
      <c r="B1061" s="143" t="s">
        <v>961</v>
      </c>
      <c r="C1061" s="147">
        <v>66156</v>
      </c>
      <c r="D1061" s="7">
        <v>4.5486316999999998E-2</v>
      </c>
      <c r="E1061" s="10">
        <v>1</v>
      </c>
      <c r="F1061" s="144">
        <v>0</v>
      </c>
      <c r="G1061" s="47">
        <f t="shared" si="88"/>
        <v>66156</v>
      </c>
      <c r="H1061" s="47">
        <f t="shared" si="89"/>
        <v>0</v>
      </c>
      <c r="I1061" s="59">
        <v>-8.9788414520267451E-2</v>
      </c>
      <c r="J1061" s="23">
        <f t="shared" si="90"/>
        <v>0.13527473152026745</v>
      </c>
      <c r="K1061" s="9">
        <v>-1.7165993179862959E-2</v>
      </c>
      <c r="L1061" s="63">
        <f t="shared" si="91"/>
        <v>16.114680845276595</v>
      </c>
      <c r="M1061" s="63">
        <f t="shared" si="92"/>
        <v>6.2652310179862961E-2</v>
      </c>
      <c r="N1061" s="145"/>
      <c r="O1061" s="131"/>
      <c r="P1061" s="131"/>
      <c r="Q1061" s="131"/>
      <c r="R1061" s="131"/>
      <c r="S1061" s="131"/>
      <c r="T1061" s="131"/>
      <c r="U1061" s="131"/>
      <c r="V1061" s="131"/>
      <c r="W1061" s="131"/>
    </row>
    <row r="1062" spans="1:23" ht="18" customHeight="1" x14ac:dyDescent="0.35">
      <c r="A1062" s="143" t="s">
        <v>922</v>
      </c>
      <c r="B1062" s="143" t="s">
        <v>831</v>
      </c>
      <c r="C1062" s="147">
        <v>10053</v>
      </c>
      <c r="D1062" s="7">
        <v>-0.15957486300000001</v>
      </c>
      <c r="E1062" s="10">
        <v>1</v>
      </c>
      <c r="F1062" s="144">
        <v>0</v>
      </c>
      <c r="G1062" s="47">
        <f t="shared" si="88"/>
        <v>10053</v>
      </c>
      <c r="H1062" s="47">
        <f t="shared" si="89"/>
        <v>0</v>
      </c>
      <c r="I1062" s="59">
        <v>-8.9788414520267451E-2</v>
      </c>
      <c r="J1062" s="23">
        <f t="shared" si="90"/>
        <v>-6.978644847973256E-2</v>
      </c>
      <c r="K1062" s="9">
        <v>-1.7165993179862959E-2</v>
      </c>
      <c r="L1062" s="63">
        <f t="shared" si="91"/>
        <v>-14.278575461273096</v>
      </c>
      <c r="M1062" s="63">
        <f t="shared" si="92"/>
        <v>-0.14240886982013706</v>
      </c>
      <c r="N1062" s="145"/>
      <c r="O1062" s="131"/>
      <c r="P1062" s="131"/>
      <c r="Q1062" s="131"/>
      <c r="R1062" s="131"/>
      <c r="S1062" s="131"/>
      <c r="T1062" s="131"/>
      <c r="U1062" s="131"/>
      <c r="V1062" s="131"/>
      <c r="W1062" s="131"/>
    </row>
    <row r="1063" spans="1:23" ht="18" customHeight="1" x14ac:dyDescent="0.35">
      <c r="A1063" s="143" t="s">
        <v>922</v>
      </c>
      <c r="B1063" s="143" t="s">
        <v>962</v>
      </c>
      <c r="C1063" s="147">
        <v>3547</v>
      </c>
      <c r="D1063" s="7">
        <v>-0.115050664</v>
      </c>
      <c r="E1063" s="10">
        <v>1</v>
      </c>
      <c r="F1063" s="144">
        <v>0</v>
      </c>
      <c r="G1063" s="47">
        <f t="shared" si="88"/>
        <v>3547</v>
      </c>
      <c r="H1063" s="47">
        <f t="shared" si="89"/>
        <v>0</v>
      </c>
      <c r="I1063" s="59">
        <v>-8.9788414520267451E-2</v>
      </c>
      <c r="J1063" s="23">
        <f t="shared" si="90"/>
        <v>-2.5262249479732546E-2</v>
      </c>
      <c r="K1063" s="9">
        <v>-1.7165993179862959E-2</v>
      </c>
      <c r="L1063" s="63">
        <f t="shared" si="91"/>
        <v>-5.829687551508802</v>
      </c>
      <c r="M1063" s="63">
        <f t="shared" si="92"/>
        <v>-9.7884670820137035E-2</v>
      </c>
      <c r="N1063" s="145"/>
      <c r="O1063" s="131"/>
      <c r="P1063" s="131"/>
      <c r="Q1063" s="131"/>
      <c r="R1063" s="131"/>
      <c r="S1063" s="131"/>
      <c r="T1063" s="131"/>
      <c r="U1063" s="131"/>
      <c r="V1063" s="131"/>
      <c r="W1063" s="131"/>
    </row>
    <row r="1064" spans="1:23" ht="18" customHeight="1" x14ac:dyDescent="0.35">
      <c r="A1064" s="143" t="s">
        <v>922</v>
      </c>
      <c r="B1064" s="143" t="s">
        <v>963</v>
      </c>
      <c r="C1064" s="147">
        <v>12540</v>
      </c>
      <c r="D1064" s="7">
        <v>-0.16206730799999999</v>
      </c>
      <c r="E1064" s="10">
        <v>1</v>
      </c>
      <c r="F1064" s="144">
        <v>0</v>
      </c>
      <c r="G1064" s="47">
        <f t="shared" si="88"/>
        <v>12540</v>
      </c>
      <c r="H1064" s="47">
        <f t="shared" si="89"/>
        <v>0</v>
      </c>
      <c r="I1064" s="59">
        <v>-8.9788414520267451E-2</v>
      </c>
      <c r="J1064" s="23">
        <f t="shared" si="90"/>
        <v>-7.2278893479732542E-2</v>
      </c>
      <c r="K1064" s="9">
        <v>-1.7165993179862959E-2</v>
      </c>
      <c r="L1064" s="63">
        <f t="shared" si="91"/>
        <v>-16.226359530067736</v>
      </c>
      <c r="M1064" s="63">
        <f t="shared" si="92"/>
        <v>-0.14490131482013704</v>
      </c>
      <c r="N1064" s="145"/>
      <c r="O1064" s="131"/>
      <c r="P1064" s="131"/>
      <c r="Q1064" s="131"/>
      <c r="R1064" s="131"/>
      <c r="S1064" s="131"/>
      <c r="T1064" s="131"/>
      <c r="U1064" s="131"/>
      <c r="V1064" s="131"/>
      <c r="W1064" s="131"/>
    </row>
    <row r="1065" spans="1:23" ht="18" customHeight="1" x14ac:dyDescent="0.35">
      <c r="A1065" s="143" t="s">
        <v>922</v>
      </c>
      <c r="B1065" s="143" t="s">
        <v>483</v>
      </c>
      <c r="C1065" s="147">
        <v>20691</v>
      </c>
      <c r="D1065" s="7">
        <v>-0.112746604</v>
      </c>
      <c r="E1065" s="10">
        <v>1</v>
      </c>
      <c r="F1065" s="144">
        <v>0</v>
      </c>
      <c r="G1065" s="47">
        <f t="shared" si="88"/>
        <v>20691</v>
      </c>
      <c r="H1065" s="47">
        <f t="shared" si="89"/>
        <v>0</v>
      </c>
      <c r="I1065" s="59">
        <v>-8.9788414520267451E-2</v>
      </c>
      <c r="J1065" s="23">
        <f t="shared" si="90"/>
        <v>-2.2958189479732549E-2</v>
      </c>
      <c r="K1065" s="9">
        <v>-1.7165993179862959E-2</v>
      </c>
      <c r="L1065" s="63">
        <f t="shared" si="91"/>
        <v>-13.748665376386631</v>
      </c>
      <c r="M1065" s="63">
        <f t="shared" si="92"/>
        <v>-9.5580610820137038E-2</v>
      </c>
      <c r="N1065" s="145"/>
      <c r="O1065" s="131"/>
      <c r="P1065" s="131"/>
      <c r="Q1065" s="131"/>
      <c r="R1065" s="131"/>
      <c r="S1065" s="131"/>
      <c r="T1065" s="131"/>
      <c r="U1065" s="131"/>
      <c r="V1065" s="131"/>
      <c r="W1065" s="131"/>
    </row>
    <row r="1066" spans="1:23" ht="18" customHeight="1" x14ac:dyDescent="0.35">
      <c r="A1066" s="143" t="s">
        <v>922</v>
      </c>
      <c r="B1066" s="143" t="s">
        <v>226</v>
      </c>
      <c r="C1066" s="147">
        <v>47330</v>
      </c>
      <c r="D1066" s="7">
        <v>-0.23596181299999999</v>
      </c>
      <c r="E1066" s="10">
        <v>1</v>
      </c>
      <c r="F1066" s="144">
        <v>0</v>
      </c>
      <c r="G1066" s="47">
        <f t="shared" si="88"/>
        <v>47330</v>
      </c>
      <c r="H1066" s="47">
        <f t="shared" si="89"/>
        <v>0</v>
      </c>
      <c r="I1066" s="59">
        <v>-8.9788414520267451E-2</v>
      </c>
      <c r="J1066" s="23">
        <f t="shared" si="90"/>
        <v>-0.14617339847973254</v>
      </c>
      <c r="K1066" s="9">
        <v>-1.7165993179862959E-2</v>
      </c>
      <c r="L1066" s="63">
        <f t="shared" si="91"/>
        <v>-47.600035060705039</v>
      </c>
      <c r="M1066" s="63">
        <f t="shared" si="92"/>
        <v>-0.21879581982013704</v>
      </c>
      <c r="N1066" s="145"/>
      <c r="O1066" s="131"/>
      <c r="P1066" s="131"/>
      <c r="Q1066" s="131"/>
      <c r="R1066" s="131"/>
      <c r="S1066" s="131"/>
      <c r="T1066" s="131"/>
      <c r="U1066" s="131"/>
      <c r="V1066" s="131"/>
      <c r="W1066" s="131"/>
    </row>
    <row r="1067" spans="1:23" ht="18" customHeight="1" x14ac:dyDescent="0.35">
      <c r="A1067" s="143" t="s">
        <v>922</v>
      </c>
      <c r="B1067" s="143" t="s">
        <v>964</v>
      </c>
      <c r="C1067" s="147">
        <v>10310</v>
      </c>
      <c r="D1067" s="7">
        <v>-0.16848296099999999</v>
      </c>
      <c r="E1067" s="10">
        <v>1</v>
      </c>
      <c r="F1067" s="144">
        <v>0</v>
      </c>
      <c r="G1067" s="47">
        <f t="shared" si="88"/>
        <v>10310</v>
      </c>
      <c r="H1067" s="47">
        <f t="shared" si="89"/>
        <v>0</v>
      </c>
      <c r="I1067" s="59">
        <v>-8.9788414520267451E-2</v>
      </c>
      <c r="J1067" s="23">
        <f t="shared" si="90"/>
        <v>-7.8694546479732536E-2</v>
      </c>
      <c r="K1067" s="9">
        <v>-1.7165993179862959E-2</v>
      </c>
      <c r="L1067" s="63">
        <f t="shared" si="91"/>
        <v>-15.364448027032758</v>
      </c>
      <c r="M1067" s="63">
        <f t="shared" si="92"/>
        <v>-0.15131696782013704</v>
      </c>
      <c r="N1067" s="145"/>
      <c r="O1067" s="131"/>
      <c r="P1067" s="131"/>
      <c r="Q1067" s="131"/>
      <c r="R1067" s="131"/>
      <c r="S1067" s="131"/>
      <c r="T1067" s="131"/>
      <c r="U1067" s="131"/>
      <c r="V1067" s="131"/>
      <c r="W1067" s="131"/>
    </row>
    <row r="1068" spans="1:23" ht="18" customHeight="1" x14ac:dyDescent="0.35">
      <c r="A1068" s="143" t="s">
        <v>922</v>
      </c>
      <c r="B1068" s="143" t="s">
        <v>228</v>
      </c>
      <c r="C1068" s="147">
        <v>56560</v>
      </c>
      <c r="D1068" s="7">
        <v>-3.7489463000000001E-2</v>
      </c>
      <c r="E1068" s="10">
        <v>1</v>
      </c>
      <c r="F1068" s="144">
        <v>0</v>
      </c>
      <c r="G1068" s="47">
        <f t="shared" si="88"/>
        <v>56560</v>
      </c>
      <c r="H1068" s="47">
        <f t="shared" si="89"/>
        <v>0</v>
      </c>
      <c r="I1068" s="59">
        <v>-8.9788414520267451E-2</v>
      </c>
      <c r="J1068" s="23">
        <f t="shared" si="90"/>
        <v>5.229895152026745E-2</v>
      </c>
      <c r="K1068" s="9">
        <v>-1.7165993179862959E-2</v>
      </c>
      <c r="L1068" s="63">
        <f t="shared" si="91"/>
        <v>-4.8333979918870735</v>
      </c>
      <c r="M1068" s="63">
        <f t="shared" si="92"/>
        <v>-2.0323469820137042E-2</v>
      </c>
      <c r="N1068" s="145"/>
      <c r="O1068" s="131"/>
      <c r="P1068" s="131"/>
      <c r="Q1068" s="131"/>
      <c r="R1068" s="131"/>
      <c r="S1068" s="131"/>
      <c r="T1068" s="131"/>
      <c r="U1068" s="131"/>
      <c r="V1068" s="131"/>
      <c r="W1068" s="131"/>
    </row>
    <row r="1069" spans="1:23" ht="18" customHeight="1" x14ac:dyDescent="0.35">
      <c r="A1069" s="143" t="s">
        <v>922</v>
      </c>
      <c r="B1069" s="143" t="s">
        <v>965</v>
      </c>
      <c r="C1069" s="147">
        <v>2121</v>
      </c>
      <c r="D1069" s="7">
        <v>-0.235817942</v>
      </c>
      <c r="E1069" s="10">
        <v>1</v>
      </c>
      <c r="F1069" s="144">
        <v>0</v>
      </c>
      <c r="G1069" s="47">
        <f t="shared" si="88"/>
        <v>2121</v>
      </c>
      <c r="H1069" s="47">
        <f t="shared" si="89"/>
        <v>0</v>
      </c>
      <c r="I1069" s="59">
        <v>-8.9788414520267451E-2</v>
      </c>
      <c r="J1069" s="23">
        <f t="shared" si="90"/>
        <v>-0.14602952747973255</v>
      </c>
      <c r="K1069" s="9">
        <v>-1.7165993179862959E-2</v>
      </c>
      <c r="L1069" s="63">
        <f t="shared" si="91"/>
        <v>-10.069865892212853</v>
      </c>
      <c r="M1069" s="63">
        <f t="shared" si="92"/>
        <v>-0.21865194882013705</v>
      </c>
      <c r="N1069" s="145"/>
      <c r="O1069" s="131"/>
      <c r="P1069" s="131"/>
      <c r="Q1069" s="131"/>
      <c r="R1069" s="131"/>
      <c r="S1069" s="131"/>
      <c r="T1069" s="131"/>
      <c r="U1069" s="131"/>
      <c r="V1069" s="131"/>
      <c r="W1069" s="131"/>
    </row>
    <row r="1070" spans="1:23" ht="18" customHeight="1" x14ac:dyDescent="0.35">
      <c r="A1070" s="143" t="s">
        <v>922</v>
      </c>
      <c r="B1070" s="143" t="s">
        <v>966</v>
      </c>
      <c r="C1070" s="147">
        <v>13878</v>
      </c>
      <c r="D1070" s="7">
        <v>-8.1573651999999996E-2</v>
      </c>
      <c r="E1070" s="10">
        <v>1</v>
      </c>
      <c r="F1070" s="144">
        <v>0</v>
      </c>
      <c r="G1070" s="47">
        <f t="shared" si="88"/>
        <v>13878</v>
      </c>
      <c r="H1070" s="47">
        <f t="shared" si="89"/>
        <v>0</v>
      </c>
      <c r="I1070" s="59">
        <v>-8.9788414520267451E-2</v>
      </c>
      <c r="J1070" s="23">
        <f t="shared" si="90"/>
        <v>8.2147625202674546E-3</v>
      </c>
      <c r="K1070" s="9">
        <v>-1.7165993179862959E-2</v>
      </c>
      <c r="L1070" s="63">
        <f t="shared" si="91"/>
        <v>-7.5875393198904835</v>
      </c>
      <c r="M1070" s="63">
        <f t="shared" si="92"/>
        <v>-6.4407658820137034E-2</v>
      </c>
      <c r="N1070" s="145"/>
      <c r="O1070" s="131"/>
      <c r="P1070" s="131"/>
      <c r="Q1070" s="131"/>
      <c r="R1070" s="131"/>
      <c r="S1070" s="131"/>
      <c r="T1070" s="131"/>
      <c r="U1070" s="131"/>
      <c r="V1070" s="131"/>
      <c r="W1070" s="131"/>
    </row>
    <row r="1071" spans="1:23" ht="18" customHeight="1" x14ac:dyDescent="0.35">
      <c r="A1071" s="143" t="s">
        <v>922</v>
      </c>
      <c r="B1071" s="143" t="s">
        <v>967</v>
      </c>
      <c r="C1071" s="147">
        <v>17855</v>
      </c>
      <c r="D1071" s="7">
        <v>-0.117511163</v>
      </c>
      <c r="E1071" s="10">
        <v>1</v>
      </c>
      <c r="F1071" s="144">
        <v>0</v>
      </c>
      <c r="G1071" s="47">
        <f t="shared" si="88"/>
        <v>17855</v>
      </c>
      <c r="H1071" s="47">
        <f t="shared" si="89"/>
        <v>0</v>
      </c>
      <c r="I1071" s="59">
        <v>-8.9788414520267451E-2</v>
      </c>
      <c r="J1071" s="23">
        <f t="shared" si="90"/>
        <v>-2.7722748479732551E-2</v>
      </c>
      <c r="K1071" s="9">
        <v>-1.7165993179862959E-2</v>
      </c>
      <c r="L1071" s="63">
        <f t="shared" si="91"/>
        <v>-13.408382777642309</v>
      </c>
      <c r="M1071" s="63">
        <f t="shared" si="92"/>
        <v>-0.10034516982013704</v>
      </c>
      <c r="N1071" s="145"/>
      <c r="O1071" s="131"/>
      <c r="P1071" s="131"/>
      <c r="Q1071" s="131"/>
      <c r="R1071" s="131"/>
      <c r="S1071" s="131"/>
      <c r="T1071" s="131"/>
      <c r="U1071" s="131"/>
      <c r="V1071" s="131"/>
      <c r="W1071" s="131"/>
    </row>
    <row r="1072" spans="1:23" ht="18" customHeight="1" x14ac:dyDescent="0.35">
      <c r="A1072" s="143" t="s">
        <v>922</v>
      </c>
      <c r="B1072" s="143" t="s">
        <v>512</v>
      </c>
      <c r="C1072" s="147">
        <v>16198</v>
      </c>
      <c r="D1072" s="7">
        <v>-6.3132010000000002E-2</v>
      </c>
      <c r="E1072" s="10">
        <v>1</v>
      </c>
      <c r="F1072" s="144">
        <v>0</v>
      </c>
      <c r="G1072" s="47">
        <f t="shared" si="88"/>
        <v>16198</v>
      </c>
      <c r="H1072" s="47">
        <f t="shared" si="89"/>
        <v>0</v>
      </c>
      <c r="I1072" s="59">
        <v>-8.9788414520267451E-2</v>
      </c>
      <c r="J1072" s="23">
        <f t="shared" si="90"/>
        <v>2.6656404520267449E-2</v>
      </c>
      <c r="K1072" s="9">
        <v>-1.7165993179862959E-2</v>
      </c>
      <c r="L1072" s="63">
        <f t="shared" si="91"/>
        <v>-5.8501576412950742</v>
      </c>
      <c r="M1072" s="63">
        <f t="shared" si="92"/>
        <v>-4.596601682013704E-2</v>
      </c>
      <c r="N1072" s="145"/>
      <c r="O1072" s="131"/>
      <c r="P1072" s="131"/>
      <c r="Q1072" s="131"/>
      <c r="R1072" s="131"/>
      <c r="S1072" s="131"/>
      <c r="T1072" s="131"/>
      <c r="U1072" s="131"/>
      <c r="V1072" s="131"/>
      <c r="W1072" s="131"/>
    </row>
    <row r="1073" spans="1:23" ht="18" customHeight="1" x14ac:dyDescent="0.35">
      <c r="A1073" s="143" t="s">
        <v>922</v>
      </c>
      <c r="B1073" s="143" t="s">
        <v>390</v>
      </c>
      <c r="C1073" s="147">
        <v>47828</v>
      </c>
      <c r="D1073" s="7">
        <v>-2.2664739E-2</v>
      </c>
      <c r="E1073" s="10">
        <v>1</v>
      </c>
      <c r="F1073" s="144">
        <v>0</v>
      </c>
      <c r="G1073" s="47">
        <f t="shared" si="88"/>
        <v>47828</v>
      </c>
      <c r="H1073" s="47">
        <f t="shared" si="89"/>
        <v>0</v>
      </c>
      <c r="I1073" s="59">
        <v>-8.9788414520267451E-2</v>
      </c>
      <c r="J1073" s="23">
        <f t="shared" si="90"/>
        <v>6.7123675520267448E-2</v>
      </c>
      <c r="K1073" s="9">
        <v>-1.7165993179862959E-2</v>
      </c>
      <c r="L1073" s="63">
        <f t="shared" si="91"/>
        <v>-1.2025544649505611</v>
      </c>
      <c r="M1073" s="63">
        <f t="shared" si="92"/>
        <v>-5.4987458201370409E-3</v>
      </c>
      <c r="N1073" s="145"/>
      <c r="O1073" s="131"/>
      <c r="P1073" s="131"/>
      <c r="Q1073" s="131"/>
      <c r="R1073" s="131"/>
      <c r="S1073" s="131"/>
      <c r="T1073" s="131"/>
      <c r="U1073" s="131"/>
      <c r="V1073" s="131"/>
      <c r="W1073" s="131"/>
    </row>
    <row r="1074" spans="1:23" ht="18" customHeight="1" x14ac:dyDescent="0.35">
      <c r="A1074" s="143" t="s">
        <v>922</v>
      </c>
      <c r="B1074" s="143" t="s">
        <v>645</v>
      </c>
      <c r="C1074" s="147">
        <v>41454</v>
      </c>
      <c r="D1074" s="7">
        <v>-2.5843663999999999E-2</v>
      </c>
      <c r="E1074" s="10">
        <v>1</v>
      </c>
      <c r="F1074" s="144">
        <v>0</v>
      </c>
      <c r="G1074" s="47">
        <f t="shared" si="88"/>
        <v>41454</v>
      </c>
      <c r="H1074" s="47">
        <f t="shared" si="89"/>
        <v>0</v>
      </c>
      <c r="I1074" s="59">
        <v>-8.9788414520267451E-2</v>
      </c>
      <c r="J1074" s="23">
        <f t="shared" si="90"/>
        <v>6.3944750520267449E-2</v>
      </c>
      <c r="K1074" s="9">
        <v>-1.7165993179862959E-2</v>
      </c>
      <c r="L1074" s="63">
        <f t="shared" si="91"/>
        <v>-1.7667959418508461</v>
      </c>
      <c r="M1074" s="63">
        <f t="shared" si="92"/>
        <v>-8.6776708201370401E-3</v>
      </c>
      <c r="N1074" s="145"/>
      <c r="O1074" s="131"/>
      <c r="P1074" s="131"/>
      <c r="Q1074" s="131"/>
      <c r="R1074" s="131"/>
      <c r="S1074" s="131"/>
      <c r="T1074" s="131"/>
      <c r="U1074" s="131"/>
      <c r="V1074" s="131"/>
      <c r="W1074" s="131"/>
    </row>
    <row r="1075" spans="1:23" ht="18" customHeight="1" x14ac:dyDescent="0.35">
      <c r="A1075" s="143" t="s">
        <v>922</v>
      </c>
      <c r="B1075" s="143" t="s">
        <v>968</v>
      </c>
      <c r="C1075" s="147">
        <v>15781</v>
      </c>
      <c r="D1075" s="7">
        <v>-7.1903393999999995E-2</v>
      </c>
      <c r="E1075" s="10">
        <v>1</v>
      </c>
      <c r="F1075" s="144">
        <v>0</v>
      </c>
      <c r="G1075" s="47">
        <f t="shared" si="88"/>
        <v>15781</v>
      </c>
      <c r="H1075" s="47">
        <f t="shared" si="89"/>
        <v>0</v>
      </c>
      <c r="I1075" s="59">
        <v>-8.9788414520267451E-2</v>
      </c>
      <c r="J1075" s="23">
        <f t="shared" si="90"/>
        <v>1.7885020520267456E-2</v>
      </c>
      <c r="K1075" s="9">
        <v>-1.7165993179862959E-2</v>
      </c>
      <c r="L1075" s="63">
        <f t="shared" si="91"/>
        <v>-6.8762464098575036</v>
      </c>
      <c r="M1075" s="63">
        <f t="shared" si="92"/>
        <v>-5.4737400820137033E-2</v>
      </c>
      <c r="N1075" s="145"/>
      <c r="O1075" s="131"/>
      <c r="P1075" s="131"/>
      <c r="Q1075" s="131"/>
      <c r="R1075" s="131"/>
      <c r="S1075" s="131"/>
      <c r="T1075" s="131"/>
      <c r="U1075" s="131"/>
      <c r="V1075" s="131"/>
      <c r="W1075" s="131"/>
    </row>
    <row r="1076" spans="1:23" ht="18" customHeight="1" x14ac:dyDescent="0.35">
      <c r="A1076" s="143" t="s">
        <v>922</v>
      </c>
      <c r="B1076" s="143" t="s">
        <v>381</v>
      </c>
      <c r="C1076" s="147">
        <v>19164</v>
      </c>
      <c r="D1076" s="7">
        <v>-9.4432321999999999E-2</v>
      </c>
      <c r="E1076" s="10">
        <v>1</v>
      </c>
      <c r="F1076" s="144">
        <v>0</v>
      </c>
      <c r="G1076" s="47">
        <f t="shared" si="88"/>
        <v>19164</v>
      </c>
      <c r="H1076" s="47">
        <f t="shared" si="89"/>
        <v>0</v>
      </c>
      <c r="I1076" s="59">
        <v>-8.9788414520267451E-2</v>
      </c>
      <c r="J1076" s="23">
        <f t="shared" si="90"/>
        <v>-4.643907479732548E-3</v>
      </c>
      <c r="K1076" s="9">
        <v>-1.7165993179862959E-2</v>
      </c>
      <c r="L1076" s="63">
        <f t="shared" si="91"/>
        <v>-10.696294678572634</v>
      </c>
      <c r="M1076" s="63">
        <f t="shared" si="92"/>
        <v>-7.7266328820137037E-2</v>
      </c>
      <c r="N1076" s="145"/>
      <c r="O1076" s="131"/>
      <c r="P1076" s="131"/>
      <c r="Q1076" s="131"/>
      <c r="R1076" s="131"/>
      <c r="S1076" s="131"/>
      <c r="T1076" s="131"/>
      <c r="U1076" s="131"/>
      <c r="V1076" s="131"/>
      <c r="W1076" s="131"/>
    </row>
    <row r="1077" spans="1:23" ht="18" customHeight="1" x14ac:dyDescent="0.35">
      <c r="A1077" s="143" t="s">
        <v>922</v>
      </c>
      <c r="B1077" s="143" t="s">
        <v>120</v>
      </c>
      <c r="C1077" s="147">
        <v>23072</v>
      </c>
      <c r="D1077" s="7">
        <v>-5.4752021999999997E-2</v>
      </c>
      <c r="E1077" s="10">
        <v>1</v>
      </c>
      <c r="F1077" s="144">
        <v>0</v>
      </c>
      <c r="G1077" s="47">
        <f t="shared" si="88"/>
        <v>23072</v>
      </c>
      <c r="H1077" s="47">
        <f t="shared" si="89"/>
        <v>0</v>
      </c>
      <c r="I1077" s="59">
        <v>-8.9788414520267451E-2</v>
      </c>
      <c r="J1077" s="23">
        <f t="shared" si="90"/>
        <v>3.5036392520267454E-2</v>
      </c>
      <c r="K1077" s="9">
        <v>-1.7165993179862959E-2</v>
      </c>
      <c r="L1077" s="63">
        <f t="shared" si="91"/>
        <v>-5.7091185856720177</v>
      </c>
      <c r="M1077" s="63">
        <f t="shared" si="92"/>
        <v>-3.7586028820137035E-2</v>
      </c>
      <c r="N1077" s="145"/>
      <c r="O1077" s="131"/>
      <c r="P1077" s="131"/>
      <c r="Q1077" s="131"/>
      <c r="R1077" s="131"/>
      <c r="S1077" s="131"/>
      <c r="T1077" s="131"/>
      <c r="U1077" s="131"/>
      <c r="V1077" s="131"/>
      <c r="W1077" s="131"/>
    </row>
    <row r="1078" spans="1:23" ht="18" customHeight="1" x14ac:dyDescent="0.35">
      <c r="A1078" s="143" t="s">
        <v>922</v>
      </c>
      <c r="B1078" s="143" t="s">
        <v>969</v>
      </c>
      <c r="C1078" s="147">
        <v>10146</v>
      </c>
      <c r="D1078" s="7">
        <v>-8.7470342000000006E-2</v>
      </c>
      <c r="E1078" s="10">
        <v>1</v>
      </c>
      <c r="F1078" s="144">
        <v>0</v>
      </c>
      <c r="G1078" s="47">
        <f t="shared" si="88"/>
        <v>10146</v>
      </c>
      <c r="H1078" s="47">
        <f t="shared" si="89"/>
        <v>0</v>
      </c>
      <c r="I1078" s="59">
        <v>-8.9788414520267451E-2</v>
      </c>
      <c r="J1078" s="23">
        <f t="shared" si="90"/>
        <v>2.3180725202674446E-3</v>
      </c>
      <c r="K1078" s="9">
        <v>-1.7165993179862959E-2</v>
      </c>
      <c r="L1078" s="63">
        <f t="shared" si="91"/>
        <v>-7.0815710858422145</v>
      </c>
      <c r="M1078" s="63">
        <f t="shared" si="92"/>
        <v>-7.0304348820137044E-2</v>
      </c>
      <c r="N1078" s="145"/>
      <c r="O1078" s="131"/>
      <c r="P1078" s="131"/>
      <c r="Q1078" s="131"/>
      <c r="R1078" s="131"/>
      <c r="S1078" s="131"/>
      <c r="T1078" s="131"/>
      <c r="U1078" s="131"/>
      <c r="V1078" s="131"/>
      <c r="W1078" s="131"/>
    </row>
    <row r="1079" spans="1:23" ht="18" customHeight="1" x14ac:dyDescent="0.35">
      <c r="A1079" s="143" t="s">
        <v>922</v>
      </c>
      <c r="B1079" s="143" t="s">
        <v>970</v>
      </c>
      <c r="C1079" s="147">
        <v>13713</v>
      </c>
      <c r="D1079" s="7">
        <v>-0.10294465999999999</v>
      </c>
      <c r="E1079" s="10">
        <v>1</v>
      </c>
      <c r="F1079" s="144">
        <v>0</v>
      </c>
      <c r="G1079" s="47">
        <f t="shared" si="88"/>
        <v>13713</v>
      </c>
      <c r="H1079" s="47">
        <f t="shared" si="89"/>
        <v>0</v>
      </c>
      <c r="I1079" s="59">
        <v>-8.9788414520267451E-2</v>
      </c>
      <c r="J1079" s="23">
        <f t="shared" si="90"/>
        <v>-1.3156245479732542E-2</v>
      </c>
      <c r="K1079" s="9">
        <v>-1.7165993179862959E-2</v>
      </c>
      <c r="L1079" s="63">
        <f t="shared" si="91"/>
        <v>-10.044897977161728</v>
      </c>
      <c r="M1079" s="63">
        <f t="shared" si="92"/>
        <v>-8.5778666820137031E-2</v>
      </c>
      <c r="N1079" s="145"/>
      <c r="O1079" s="131"/>
      <c r="P1079" s="131"/>
      <c r="Q1079" s="131"/>
      <c r="R1079" s="131"/>
      <c r="S1079" s="131"/>
      <c r="T1079" s="131"/>
      <c r="U1079" s="131"/>
      <c r="V1079" s="131"/>
      <c r="W1079" s="131"/>
    </row>
    <row r="1080" spans="1:23" ht="18" customHeight="1" x14ac:dyDescent="0.35">
      <c r="A1080" s="143" t="s">
        <v>922</v>
      </c>
      <c r="B1080" s="143" t="s">
        <v>971</v>
      </c>
      <c r="C1080" s="147">
        <v>7962</v>
      </c>
      <c r="D1080" s="7">
        <v>-0.15986772599999999</v>
      </c>
      <c r="E1080" s="10">
        <v>1</v>
      </c>
      <c r="F1080" s="144">
        <v>0</v>
      </c>
      <c r="G1080" s="47">
        <f t="shared" si="88"/>
        <v>7962</v>
      </c>
      <c r="H1080" s="47">
        <f t="shared" si="89"/>
        <v>0</v>
      </c>
      <c r="I1080" s="59">
        <v>-8.9788414520267451E-2</v>
      </c>
      <c r="J1080" s="23">
        <f t="shared" si="90"/>
        <v>-7.0079311479732537E-2</v>
      </c>
      <c r="K1080" s="9">
        <v>-1.7165993179862959E-2</v>
      </c>
      <c r="L1080" s="63">
        <f t="shared" si="91"/>
        <v>-12.733281296903135</v>
      </c>
      <c r="M1080" s="63">
        <f t="shared" si="92"/>
        <v>-0.14270173282013704</v>
      </c>
      <c r="N1080" s="145"/>
      <c r="O1080" s="131"/>
      <c r="P1080" s="131"/>
      <c r="Q1080" s="131"/>
      <c r="R1080" s="131"/>
      <c r="S1080" s="131"/>
      <c r="T1080" s="131"/>
      <c r="U1080" s="131"/>
      <c r="V1080" s="131"/>
      <c r="W1080" s="131"/>
    </row>
    <row r="1081" spans="1:23" ht="18" customHeight="1" x14ac:dyDescent="0.35">
      <c r="A1081" s="143" t="s">
        <v>922</v>
      </c>
      <c r="B1081" s="143" t="s">
        <v>254</v>
      </c>
      <c r="C1081" s="147">
        <v>12418</v>
      </c>
      <c r="D1081" s="7">
        <v>-0.23788072599999999</v>
      </c>
      <c r="E1081" s="10">
        <v>1</v>
      </c>
      <c r="F1081" s="144">
        <v>0</v>
      </c>
      <c r="G1081" s="47">
        <f t="shared" si="88"/>
        <v>12418</v>
      </c>
      <c r="H1081" s="47">
        <f t="shared" si="89"/>
        <v>0</v>
      </c>
      <c r="I1081" s="59">
        <v>-8.9788414520267451E-2</v>
      </c>
      <c r="J1081" s="23">
        <f t="shared" si="90"/>
        <v>-0.14809231147973254</v>
      </c>
      <c r="K1081" s="9">
        <v>-1.7165993179862959E-2</v>
      </c>
      <c r="L1081" s="63">
        <f t="shared" si="91"/>
        <v>-24.595584697238426</v>
      </c>
      <c r="M1081" s="63">
        <f t="shared" si="92"/>
        <v>-0.22071473282013704</v>
      </c>
      <c r="N1081" s="145"/>
      <c r="O1081" s="131"/>
      <c r="P1081" s="131"/>
      <c r="Q1081" s="131"/>
      <c r="R1081" s="131"/>
      <c r="S1081" s="131"/>
      <c r="T1081" s="131"/>
      <c r="U1081" s="131"/>
      <c r="V1081" s="131"/>
      <c r="W1081" s="131"/>
    </row>
    <row r="1082" spans="1:23" ht="18" customHeight="1" x14ac:dyDescent="0.35">
      <c r="A1082" s="143" t="s">
        <v>922</v>
      </c>
      <c r="B1082" s="143" t="s">
        <v>259</v>
      </c>
      <c r="C1082" s="147">
        <v>97932</v>
      </c>
      <c r="D1082" s="7">
        <v>9.5299080000000001E-3</v>
      </c>
      <c r="E1082" s="10">
        <v>1</v>
      </c>
      <c r="F1082" s="144">
        <v>0</v>
      </c>
      <c r="G1082" s="47">
        <f t="shared" si="88"/>
        <v>97932</v>
      </c>
      <c r="H1082" s="47">
        <f t="shared" si="89"/>
        <v>0</v>
      </c>
      <c r="I1082" s="59">
        <v>-8.9788414520267451E-2</v>
      </c>
      <c r="J1082" s="23">
        <f t="shared" si="90"/>
        <v>9.9318322520267455E-2</v>
      </c>
      <c r="K1082" s="9">
        <v>-1.7165993179862959E-2</v>
      </c>
      <c r="L1082" s="63">
        <f t="shared" si="91"/>
        <v>8.3542390475365309</v>
      </c>
      <c r="M1082" s="63">
        <f t="shared" si="92"/>
        <v>2.6695901179862959E-2</v>
      </c>
      <c r="N1082" s="145"/>
      <c r="O1082" s="131"/>
      <c r="P1082" s="131"/>
      <c r="Q1082" s="131"/>
      <c r="R1082" s="131"/>
      <c r="S1082" s="131"/>
      <c r="T1082" s="131"/>
      <c r="U1082" s="131"/>
      <c r="V1082" s="131"/>
      <c r="W1082" s="131"/>
    </row>
    <row r="1083" spans="1:23" ht="18" customHeight="1" x14ac:dyDescent="0.35">
      <c r="A1083" s="143" t="s">
        <v>922</v>
      </c>
      <c r="B1083" s="143" t="s">
        <v>101</v>
      </c>
      <c r="C1083" s="147">
        <v>11321</v>
      </c>
      <c r="D1083" s="7">
        <v>-9.5447008E-2</v>
      </c>
      <c r="E1083" s="10">
        <v>1</v>
      </c>
      <c r="F1083" s="144">
        <v>0</v>
      </c>
      <c r="G1083" s="47">
        <f t="shared" si="88"/>
        <v>11321</v>
      </c>
      <c r="H1083" s="47">
        <f t="shared" si="89"/>
        <v>0</v>
      </c>
      <c r="I1083" s="59">
        <v>-8.9788414520267451E-2</v>
      </c>
      <c r="J1083" s="23">
        <f t="shared" si="90"/>
        <v>-5.6585934797325488E-3</v>
      </c>
      <c r="K1083" s="9">
        <v>-1.7165993179862959E-2</v>
      </c>
      <c r="L1083" s="63">
        <f t="shared" si="91"/>
        <v>-8.329114691326053</v>
      </c>
      <c r="M1083" s="63">
        <f t="shared" si="92"/>
        <v>-7.8281014820137038E-2</v>
      </c>
      <c r="N1083" s="145"/>
      <c r="O1083" s="131"/>
      <c r="P1083" s="131"/>
      <c r="Q1083" s="131"/>
      <c r="R1083" s="131"/>
      <c r="S1083" s="131"/>
      <c r="T1083" s="131"/>
      <c r="U1083" s="131"/>
      <c r="V1083" s="131"/>
      <c r="W1083" s="131"/>
    </row>
    <row r="1084" spans="1:23" ht="18" customHeight="1" x14ac:dyDescent="0.35">
      <c r="A1084" s="143" t="s">
        <v>922</v>
      </c>
      <c r="B1084" s="143" t="s">
        <v>260</v>
      </c>
      <c r="C1084" s="147">
        <v>16199</v>
      </c>
      <c r="D1084" s="7">
        <v>-0.12516011399999999</v>
      </c>
      <c r="E1084" s="10">
        <v>1</v>
      </c>
      <c r="F1084" s="144">
        <v>0</v>
      </c>
      <c r="G1084" s="47">
        <f t="shared" si="88"/>
        <v>16199</v>
      </c>
      <c r="H1084" s="47">
        <f t="shared" si="89"/>
        <v>0</v>
      </c>
      <c r="I1084" s="59">
        <v>-8.9788414520267451E-2</v>
      </c>
      <c r="J1084" s="23">
        <f t="shared" si="90"/>
        <v>-3.5371699479732538E-2</v>
      </c>
      <c r="K1084" s="9">
        <v>-1.7165993179862959E-2</v>
      </c>
      <c r="L1084" s="63">
        <f t="shared" si="91"/>
        <v>-13.744983281315434</v>
      </c>
      <c r="M1084" s="63">
        <f t="shared" si="92"/>
        <v>-0.10799412082013703</v>
      </c>
      <c r="N1084" s="145"/>
      <c r="O1084" s="131"/>
      <c r="P1084" s="131"/>
      <c r="Q1084" s="131"/>
      <c r="R1084" s="131"/>
      <c r="S1084" s="131"/>
      <c r="T1084" s="131"/>
      <c r="U1084" s="131"/>
      <c r="V1084" s="131"/>
      <c r="W1084" s="131"/>
    </row>
    <row r="1085" spans="1:23" ht="18" customHeight="1" x14ac:dyDescent="0.35">
      <c r="A1085" s="143" t="s">
        <v>922</v>
      </c>
      <c r="B1085" s="143" t="s">
        <v>261</v>
      </c>
      <c r="C1085" s="147">
        <v>11345</v>
      </c>
      <c r="D1085" s="7">
        <v>-0.20179652000000001</v>
      </c>
      <c r="E1085" s="10">
        <v>1</v>
      </c>
      <c r="F1085" s="144">
        <v>0</v>
      </c>
      <c r="G1085" s="47">
        <f t="shared" si="88"/>
        <v>11345</v>
      </c>
      <c r="H1085" s="47">
        <f t="shared" si="89"/>
        <v>0</v>
      </c>
      <c r="I1085" s="59">
        <v>-8.9788414520267451E-2</v>
      </c>
      <c r="J1085" s="23">
        <f t="shared" si="90"/>
        <v>-0.11200810547973256</v>
      </c>
      <c r="K1085" s="9">
        <v>-1.7165993179862959E-2</v>
      </c>
      <c r="L1085" s="63">
        <f t="shared" si="91"/>
        <v>-19.665534689333619</v>
      </c>
      <c r="M1085" s="63">
        <f t="shared" si="92"/>
        <v>-0.18463052682013706</v>
      </c>
      <c r="N1085" s="145"/>
      <c r="O1085" s="131"/>
      <c r="P1085" s="131"/>
      <c r="Q1085" s="131"/>
      <c r="R1085" s="131"/>
      <c r="S1085" s="131"/>
      <c r="T1085" s="131"/>
      <c r="U1085" s="131"/>
      <c r="V1085" s="131"/>
      <c r="W1085" s="131"/>
    </row>
    <row r="1086" spans="1:23" ht="18" customHeight="1" x14ac:dyDescent="0.35">
      <c r="A1086" s="143" t="s">
        <v>922</v>
      </c>
      <c r="B1086" s="143" t="s">
        <v>846</v>
      </c>
      <c r="C1086" s="147">
        <v>28618</v>
      </c>
      <c r="D1086" s="7">
        <v>-8.9298959999999997E-2</v>
      </c>
      <c r="E1086" s="10">
        <v>1</v>
      </c>
      <c r="F1086" s="144">
        <v>0</v>
      </c>
      <c r="G1086" s="47">
        <f t="shared" si="88"/>
        <v>28618</v>
      </c>
      <c r="H1086" s="47">
        <f t="shared" si="89"/>
        <v>0</v>
      </c>
      <c r="I1086" s="59">
        <v>-8.9788414520267451E-2</v>
      </c>
      <c r="J1086" s="23">
        <f t="shared" si="90"/>
        <v>4.894545202674544E-4</v>
      </c>
      <c r="K1086" s="9">
        <v>-1.7165993179862959E-2</v>
      </c>
      <c r="L1086" s="63">
        <f t="shared" si="91"/>
        <v>-12.202629764657521</v>
      </c>
      <c r="M1086" s="63">
        <f t="shared" si="92"/>
        <v>-7.2132966820137034E-2</v>
      </c>
      <c r="N1086" s="145"/>
      <c r="O1086" s="131"/>
      <c r="P1086" s="131"/>
      <c r="Q1086" s="131"/>
      <c r="R1086" s="131"/>
      <c r="S1086" s="131"/>
      <c r="T1086" s="131"/>
      <c r="U1086" s="131"/>
      <c r="V1086" s="131"/>
      <c r="W1086" s="131"/>
    </row>
    <row r="1087" spans="1:23" ht="18" customHeight="1" x14ac:dyDescent="0.35">
      <c r="A1087" s="143" t="s">
        <v>922</v>
      </c>
      <c r="B1087" s="143" t="s">
        <v>972</v>
      </c>
      <c r="C1087" s="147">
        <v>5837</v>
      </c>
      <c r="D1087" s="7">
        <v>-0.228887178</v>
      </c>
      <c r="E1087" s="10">
        <v>1</v>
      </c>
      <c r="F1087" s="144">
        <v>0</v>
      </c>
      <c r="G1087" s="47">
        <f t="shared" si="88"/>
        <v>5837</v>
      </c>
      <c r="H1087" s="47">
        <f t="shared" si="89"/>
        <v>0</v>
      </c>
      <c r="I1087" s="59">
        <v>-8.9788414520267451E-2</v>
      </c>
      <c r="J1087" s="23">
        <f t="shared" si="90"/>
        <v>-0.13909876347973255</v>
      </c>
      <c r="K1087" s="9">
        <v>-1.7165993179862959E-2</v>
      </c>
      <c r="L1087" s="63">
        <f t="shared" si="91"/>
        <v>-16.17555394455745</v>
      </c>
      <c r="M1087" s="63">
        <f t="shared" si="92"/>
        <v>-0.21172118482013705</v>
      </c>
      <c r="N1087" s="145"/>
      <c r="O1087" s="131"/>
      <c r="P1087" s="131"/>
      <c r="Q1087" s="131"/>
      <c r="R1087" s="131"/>
      <c r="S1087" s="131"/>
      <c r="T1087" s="131"/>
      <c r="U1087" s="131"/>
      <c r="V1087" s="131"/>
      <c r="W1087" s="131"/>
    </row>
    <row r="1088" spans="1:23" ht="18" customHeight="1" x14ac:dyDescent="0.35">
      <c r="A1088" s="143" t="s">
        <v>922</v>
      </c>
      <c r="B1088" s="143" t="s">
        <v>813</v>
      </c>
      <c r="C1088" s="147">
        <v>27049</v>
      </c>
      <c r="D1088" s="7">
        <v>2.4983842999999999E-2</v>
      </c>
      <c r="E1088" s="10">
        <v>1</v>
      </c>
      <c r="F1088" s="144">
        <v>0</v>
      </c>
      <c r="G1088" s="47">
        <f t="shared" si="88"/>
        <v>27049</v>
      </c>
      <c r="H1088" s="47">
        <f t="shared" si="89"/>
        <v>0</v>
      </c>
      <c r="I1088" s="59">
        <v>-8.9788414520267451E-2</v>
      </c>
      <c r="J1088" s="23">
        <f t="shared" si="90"/>
        <v>0.11477225752026746</v>
      </c>
      <c r="K1088" s="9">
        <v>-1.7165993179862959E-2</v>
      </c>
      <c r="L1088" s="63">
        <f t="shared" si="91"/>
        <v>6.9322066079654716</v>
      </c>
      <c r="M1088" s="63">
        <f t="shared" si="92"/>
        <v>4.2149836179862954E-2</v>
      </c>
      <c r="N1088" s="145"/>
      <c r="O1088" s="131"/>
      <c r="P1088" s="131"/>
      <c r="Q1088" s="131"/>
      <c r="R1088" s="131"/>
      <c r="S1088" s="131"/>
      <c r="T1088" s="131"/>
      <c r="U1088" s="131"/>
      <c r="V1088" s="131"/>
      <c r="W1088" s="131"/>
    </row>
    <row r="1089" spans="1:23" ht="18" customHeight="1" x14ac:dyDescent="0.35">
      <c r="A1089" s="143" t="s">
        <v>290</v>
      </c>
      <c r="B1089" s="143" t="s">
        <v>291</v>
      </c>
      <c r="C1089" s="147">
        <v>54295</v>
      </c>
      <c r="D1089" s="7">
        <v>-7.3549679000000007E-2</v>
      </c>
      <c r="E1089" s="10">
        <v>1</v>
      </c>
      <c r="F1089" s="144">
        <v>1</v>
      </c>
      <c r="G1089" s="47">
        <f t="shared" si="88"/>
        <v>54295</v>
      </c>
      <c r="H1089" s="47">
        <f t="shared" si="89"/>
        <v>54295</v>
      </c>
      <c r="I1089" s="59">
        <v>-6.4291675190258815E-2</v>
      </c>
      <c r="J1089" s="23">
        <f t="shared" si="90"/>
        <v>-9.2580038097411915E-3</v>
      </c>
      <c r="K1089" s="9">
        <v>2.4825882526396358E-3</v>
      </c>
      <c r="L1089" s="63">
        <f t="shared" si="91"/>
        <v>-17.716497199048785</v>
      </c>
      <c r="M1089" s="63">
        <f t="shared" si="92"/>
        <v>-7.6032267252639646E-2</v>
      </c>
      <c r="N1089" s="145"/>
      <c r="O1089" s="131"/>
      <c r="P1089" s="131"/>
      <c r="Q1089" s="131"/>
      <c r="R1089" s="131"/>
      <c r="S1089" s="131"/>
      <c r="T1089" s="131"/>
      <c r="U1089" s="131"/>
      <c r="V1089" s="131"/>
      <c r="W1089" s="131"/>
    </row>
    <row r="1090" spans="1:23" ht="18" customHeight="1" x14ac:dyDescent="0.35">
      <c r="A1090" s="143" t="s">
        <v>290</v>
      </c>
      <c r="B1090" s="143" t="s">
        <v>292</v>
      </c>
      <c r="C1090" s="147">
        <v>18906</v>
      </c>
      <c r="D1090" s="7">
        <v>-9.5697898000000003E-2</v>
      </c>
      <c r="E1090" s="10">
        <v>1</v>
      </c>
      <c r="F1090" s="144">
        <v>1</v>
      </c>
      <c r="G1090" s="47">
        <f t="shared" si="88"/>
        <v>18906</v>
      </c>
      <c r="H1090" s="47">
        <f t="shared" si="89"/>
        <v>18906</v>
      </c>
      <c r="I1090" s="59">
        <v>-6.4291675190258815E-2</v>
      </c>
      <c r="J1090" s="23">
        <f t="shared" si="90"/>
        <v>-3.1406222809741188E-2</v>
      </c>
      <c r="K1090" s="9">
        <v>2.4825882526396358E-3</v>
      </c>
      <c r="L1090" s="63">
        <f t="shared" si="91"/>
        <v>-13.499727604455389</v>
      </c>
      <c r="M1090" s="63">
        <f t="shared" si="92"/>
        <v>-9.8180486252639643E-2</v>
      </c>
      <c r="N1090" s="145"/>
      <c r="O1090" s="131"/>
      <c r="P1090" s="131"/>
      <c r="Q1090" s="131"/>
      <c r="R1090" s="131"/>
      <c r="S1090" s="131"/>
      <c r="T1090" s="131"/>
      <c r="U1090" s="131"/>
      <c r="V1090" s="131"/>
      <c r="W1090" s="131"/>
    </row>
    <row r="1091" spans="1:23" ht="18" customHeight="1" x14ac:dyDescent="0.35">
      <c r="A1091" s="143" t="s">
        <v>290</v>
      </c>
      <c r="B1091" s="143" t="s">
        <v>293</v>
      </c>
      <c r="C1091" s="147">
        <v>106950</v>
      </c>
      <c r="D1091" s="7">
        <v>1.5061486000000001E-2</v>
      </c>
      <c r="E1091" s="10">
        <v>1</v>
      </c>
      <c r="F1091" s="144">
        <v>1</v>
      </c>
      <c r="G1091" s="47">
        <f t="shared" si="88"/>
        <v>106950</v>
      </c>
      <c r="H1091" s="47">
        <f t="shared" si="89"/>
        <v>106950</v>
      </c>
      <c r="I1091" s="59">
        <v>-6.4291675190258815E-2</v>
      </c>
      <c r="J1091" s="23">
        <f t="shared" si="90"/>
        <v>7.9353161190258814E-2</v>
      </c>
      <c r="K1091" s="9">
        <v>2.4825882526396358E-3</v>
      </c>
      <c r="L1091" s="63">
        <f t="shared" si="91"/>
        <v>4.1137034531183296</v>
      </c>
      <c r="M1091" s="63">
        <f t="shared" si="92"/>
        <v>1.2578897747360365E-2</v>
      </c>
      <c r="N1091" s="145"/>
      <c r="O1091" s="131"/>
      <c r="P1091" s="131"/>
      <c r="Q1091" s="131"/>
      <c r="R1091" s="131"/>
      <c r="S1091" s="131"/>
      <c r="T1091" s="131"/>
      <c r="U1091" s="131"/>
      <c r="V1091" s="131"/>
      <c r="W1091" s="131"/>
    </row>
    <row r="1092" spans="1:23" ht="18" customHeight="1" x14ac:dyDescent="0.35">
      <c r="A1092" s="143" t="s">
        <v>290</v>
      </c>
      <c r="B1092" s="143" t="s">
        <v>294</v>
      </c>
      <c r="C1092" s="147">
        <v>21841</v>
      </c>
      <c r="D1092" s="7">
        <v>-9.7763348E-2</v>
      </c>
      <c r="E1092" s="10">
        <v>1</v>
      </c>
      <c r="F1092" s="144">
        <v>1</v>
      </c>
      <c r="G1092" s="47">
        <f t="shared" si="88"/>
        <v>21841</v>
      </c>
      <c r="H1092" s="47">
        <f t="shared" si="89"/>
        <v>21841</v>
      </c>
      <c r="I1092" s="59">
        <v>-6.4291675190258815E-2</v>
      </c>
      <c r="J1092" s="23">
        <f t="shared" si="90"/>
        <v>-3.3471672809741185E-2</v>
      </c>
      <c r="K1092" s="9">
        <v>2.4825882526396358E-3</v>
      </c>
      <c r="L1092" s="63">
        <f t="shared" si="91"/>
        <v>-14.815047073290405</v>
      </c>
      <c r="M1092" s="63">
        <f t="shared" si="92"/>
        <v>-0.10024593625263964</v>
      </c>
      <c r="N1092" s="145"/>
      <c r="O1092" s="131"/>
      <c r="P1092" s="131"/>
      <c r="Q1092" s="131"/>
      <c r="R1092" s="131"/>
      <c r="S1092" s="131"/>
      <c r="T1092" s="131"/>
      <c r="U1092" s="131"/>
      <c r="V1092" s="131"/>
      <c r="W1092" s="131"/>
    </row>
    <row r="1093" spans="1:23" ht="18" customHeight="1" x14ac:dyDescent="0.35">
      <c r="A1093" s="143" t="s">
        <v>290</v>
      </c>
      <c r="B1093" s="143" t="s">
        <v>295</v>
      </c>
      <c r="C1093" s="147">
        <v>33570</v>
      </c>
      <c r="D1093" s="7">
        <v>-8.9234210999999994E-2</v>
      </c>
      <c r="E1093" s="10">
        <v>1</v>
      </c>
      <c r="F1093" s="144">
        <v>1</v>
      </c>
      <c r="G1093" s="47">
        <f t="shared" si="88"/>
        <v>33570</v>
      </c>
      <c r="H1093" s="47">
        <f t="shared" si="89"/>
        <v>33570</v>
      </c>
      <c r="I1093" s="59">
        <v>-6.4291675190258815E-2</v>
      </c>
      <c r="J1093" s="23">
        <f t="shared" si="90"/>
        <v>-2.4942535809741179E-2</v>
      </c>
      <c r="K1093" s="9">
        <v>2.4825882526396358E-3</v>
      </c>
      <c r="L1093" s="63">
        <f t="shared" si="91"/>
        <v>-16.80445998451161</v>
      </c>
      <c r="M1093" s="63">
        <f t="shared" si="92"/>
        <v>-9.1716799252639633E-2</v>
      </c>
      <c r="N1093" s="145"/>
      <c r="O1093" s="131"/>
      <c r="P1093" s="131"/>
      <c r="Q1093" s="131"/>
      <c r="R1093" s="131"/>
      <c r="S1093" s="131"/>
      <c r="T1093" s="131"/>
      <c r="U1093" s="131"/>
      <c r="V1093" s="131"/>
      <c r="W1093" s="131"/>
    </row>
    <row r="1094" spans="1:23" ht="18" customHeight="1" x14ac:dyDescent="0.35">
      <c r="A1094" s="143" t="s">
        <v>290</v>
      </c>
      <c r="B1094" s="143" t="s">
        <v>296</v>
      </c>
      <c r="C1094" s="147">
        <v>29906</v>
      </c>
      <c r="D1094" s="7">
        <v>-6.4992096999999999E-2</v>
      </c>
      <c r="E1094" s="10">
        <v>1</v>
      </c>
      <c r="F1094" s="144">
        <v>1</v>
      </c>
      <c r="G1094" s="47">
        <f t="shared" ref="G1094:G1157" si="93">$C1094*E1094</f>
        <v>29906</v>
      </c>
      <c r="H1094" s="47">
        <f t="shared" ref="H1094:H1157" si="94">$C1094*F1094</f>
        <v>29906</v>
      </c>
      <c r="I1094" s="59">
        <v>-6.4291675190258815E-2</v>
      </c>
      <c r="J1094" s="23">
        <f t="shared" ref="J1094:J1157" si="95">D1094-I1094</f>
        <v>-7.0042180974118351E-4</v>
      </c>
      <c r="K1094" s="9">
        <v>2.4825882526396358E-3</v>
      </c>
      <c r="L1094" s="63">
        <f t="shared" ref="L1094:L1157" si="96">-SQRT(C1094)*(K1094-D1094)</f>
        <v>-11.668634375203849</v>
      </c>
      <c r="M1094" s="63">
        <f t="shared" ref="M1094:M1157" si="97">D1094-K1094</f>
        <v>-6.7474685252639638E-2</v>
      </c>
      <c r="N1094" s="145"/>
      <c r="O1094" s="131"/>
      <c r="P1094" s="131"/>
      <c r="Q1094" s="131"/>
      <c r="R1094" s="131"/>
      <c r="S1094" s="131"/>
      <c r="T1094" s="131"/>
      <c r="U1094" s="131"/>
      <c r="V1094" s="131"/>
      <c r="W1094" s="131"/>
    </row>
    <row r="1095" spans="1:23" ht="18" customHeight="1" x14ac:dyDescent="0.35">
      <c r="A1095" s="143" t="s">
        <v>290</v>
      </c>
      <c r="B1095" s="143" t="s">
        <v>297</v>
      </c>
      <c r="C1095" s="147">
        <v>14323</v>
      </c>
      <c r="D1095" s="7">
        <v>-4.6517237000000003E-2</v>
      </c>
      <c r="E1095" s="10">
        <v>1</v>
      </c>
      <c r="F1095" s="144">
        <v>1</v>
      </c>
      <c r="G1095" s="47">
        <f t="shared" si="93"/>
        <v>14323</v>
      </c>
      <c r="H1095" s="47">
        <f t="shared" si="94"/>
        <v>14323</v>
      </c>
      <c r="I1095" s="59">
        <v>-6.4291675190258815E-2</v>
      </c>
      <c r="J1095" s="23">
        <f t="shared" si="95"/>
        <v>1.7774438190258812E-2</v>
      </c>
      <c r="K1095" s="9">
        <v>2.4825882526396358E-3</v>
      </c>
      <c r="L1095" s="63">
        <f t="shared" si="96"/>
        <v>-5.8642371810497247</v>
      </c>
      <c r="M1095" s="63">
        <f t="shared" si="97"/>
        <v>-4.8999825252639642E-2</v>
      </c>
      <c r="N1095" s="145"/>
      <c r="O1095" s="131"/>
      <c r="P1095" s="131"/>
      <c r="Q1095" s="131"/>
      <c r="R1095" s="131"/>
      <c r="S1095" s="131"/>
      <c r="T1095" s="131"/>
      <c r="U1095" s="131"/>
      <c r="V1095" s="131"/>
      <c r="W1095" s="131"/>
    </row>
    <row r="1096" spans="1:23" ht="18" customHeight="1" x14ac:dyDescent="0.35">
      <c r="A1096" s="143" t="s">
        <v>290</v>
      </c>
      <c r="B1096" s="143" t="s">
        <v>298</v>
      </c>
      <c r="C1096" s="147">
        <v>99143</v>
      </c>
      <c r="D1096" s="7">
        <v>1.1747380999999999E-2</v>
      </c>
      <c r="E1096" s="10">
        <v>1</v>
      </c>
      <c r="F1096" s="144">
        <v>1</v>
      </c>
      <c r="G1096" s="47">
        <f t="shared" si="93"/>
        <v>99143</v>
      </c>
      <c r="H1096" s="47">
        <f t="shared" si="94"/>
        <v>99143</v>
      </c>
      <c r="I1096" s="59">
        <v>-6.4291675190258815E-2</v>
      </c>
      <c r="J1096" s="23">
        <f t="shared" si="95"/>
        <v>7.6039056190258816E-2</v>
      </c>
      <c r="K1096" s="9">
        <v>2.4825882526396358E-3</v>
      </c>
      <c r="L1096" s="63">
        <f t="shared" si="96"/>
        <v>2.9172035725173084</v>
      </c>
      <c r="M1096" s="63">
        <f t="shared" si="97"/>
        <v>9.2647927473603637E-3</v>
      </c>
      <c r="N1096" s="145"/>
      <c r="O1096" s="131"/>
      <c r="P1096" s="131"/>
      <c r="Q1096" s="131"/>
      <c r="R1096" s="131"/>
      <c r="S1096" s="131"/>
      <c r="T1096" s="131"/>
      <c r="U1096" s="131"/>
      <c r="V1096" s="131"/>
      <c r="W1096" s="131"/>
    </row>
    <row r="1097" spans="1:23" ht="18" customHeight="1" x14ac:dyDescent="0.35">
      <c r="A1097" s="143" t="s">
        <v>290</v>
      </c>
      <c r="B1097" s="143" t="s">
        <v>299</v>
      </c>
      <c r="C1097" s="147">
        <v>210456</v>
      </c>
      <c r="D1097" s="7">
        <v>1.9856913E-2</v>
      </c>
      <c r="E1097" s="10">
        <v>1</v>
      </c>
      <c r="F1097" s="144">
        <v>1</v>
      </c>
      <c r="G1097" s="47">
        <f t="shared" si="93"/>
        <v>210456</v>
      </c>
      <c r="H1097" s="47">
        <f t="shared" si="94"/>
        <v>210456</v>
      </c>
      <c r="I1097" s="59">
        <v>-6.4291675190258815E-2</v>
      </c>
      <c r="J1097" s="23">
        <f t="shared" si="95"/>
        <v>8.4148588190258819E-2</v>
      </c>
      <c r="K1097" s="9">
        <v>2.4825882526396358E-3</v>
      </c>
      <c r="L1097" s="63">
        <f t="shared" si="96"/>
        <v>7.9705555085432866</v>
      </c>
      <c r="M1097" s="63">
        <f t="shared" si="97"/>
        <v>1.7374324747360365E-2</v>
      </c>
      <c r="N1097" s="145"/>
      <c r="O1097" s="131"/>
      <c r="P1097" s="131"/>
      <c r="Q1097" s="131"/>
      <c r="R1097" s="131"/>
      <c r="S1097" s="131"/>
      <c r="T1097" s="131"/>
      <c r="U1097" s="131"/>
      <c r="V1097" s="131"/>
      <c r="W1097" s="131"/>
    </row>
    <row r="1098" spans="1:23" ht="18" customHeight="1" x14ac:dyDescent="0.35">
      <c r="A1098" s="143" t="s">
        <v>290</v>
      </c>
      <c r="B1098" s="143" t="s">
        <v>300</v>
      </c>
      <c r="C1098" s="147">
        <v>161741</v>
      </c>
      <c r="D1098" s="7">
        <v>-5.4227804999999997E-2</v>
      </c>
      <c r="E1098" s="10">
        <v>1</v>
      </c>
      <c r="F1098" s="144">
        <v>1</v>
      </c>
      <c r="G1098" s="47">
        <f t="shared" si="93"/>
        <v>161741</v>
      </c>
      <c r="H1098" s="47">
        <f t="shared" si="94"/>
        <v>161741</v>
      </c>
      <c r="I1098" s="59">
        <v>-6.4291675190258815E-2</v>
      </c>
      <c r="J1098" s="23">
        <f t="shared" si="95"/>
        <v>1.0063870190258818E-2</v>
      </c>
      <c r="K1098" s="9">
        <v>2.4825882526396358E-3</v>
      </c>
      <c r="L1098" s="63">
        <f t="shared" si="96"/>
        <v>-22.807239378555671</v>
      </c>
      <c r="M1098" s="63">
        <f t="shared" si="97"/>
        <v>-5.6710393252639629E-2</v>
      </c>
      <c r="N1098" s="145"/>
      <c r="O1098" s="131"/>
      <c r="P1098" s="131"/>
      <c r="Q1098" s="131"/>
      <c r="R1098" s="131"/>
      <c r="S1098" s="131"/>
      <c r="T1098" s="131"/>
      <c r="U1098" s="131"/>
      <c r="V1098" s="131"/>
      <c r="W1098" s="131"/>
    </row>
    <row r="1099" spans="1:23" ht="18" customHeight="1" x14ac:dyDescent="0.35">
      <c r="A1099" s="143" t="s">
        <v>290</v>
      </c>
      <c r="B1099" s="143" t="s">
        <v>301</v>
      </c>
      <c r="C1099" s="147">
        <v>9535</v>
      </c>
      <c r="D1099" s="7">
        <v>-7.4433752000000006E-2</v>
      </c>
      <c r="E1099" s="10">
        <v>1</v>
      </c>
      <c r="F1099" s="144">
        <v>1</v>
      </c>
      <c r="G1099" s="47">
        <f t="shared" si="93"/>
        <v>9535</v>
      </c>
      <c r="H1099" s="47">
        <f t="shared" si="94"/>
        <v>9535</v>
      </c>
      <c r="I1099" s="59">
        <v>-6.4291675190258815E-2</v>
      </c>
      <c r="J1099" s="23">
        <f t="shared" si="95"/>
        <v>-1.0142076809741191E-2</v>
      </c>
      <c r="K1099" s="9">
        <v>2.4825882526396358E-3</v>
      </c>
      <c r="L1099" s="63">
        <f t="shared" si="96"/>
        <v>-7.5106748430879042</v>
      </c>
      <c r="M1099" s="63">
        <f t="shared" si="97"/>
        <v>-7.6916340252639645E-2</v>
      </c>
      <c r="N1099" s="145"/>
      <c r="O1099" s="131"/>
      <c r="P1099" s="131"/>
      <c r="Q1099" s="131"/>
      <c r="R1099" s="131"/>
      <c r="S1099" s="131"/>
      <c r="T1099" s="131"/>
      <c r="U1099" s="131"/>
      <c r="V1099" s="131"/>
      <c r="W1099" s="131"/>
    </row>
    <row r="1100" spans="1:23" ht="18" customHeight="1" x14ac:dyDescent="0.35">
      <c r="A1100" s="143" t="s">
        <v>290</v>
      </c>
      <c r="B1100" s="143" t="s">
        <v>302</v>
      </c>
      <c r="C1100" s="147">
        <v>7697</v>
      </c>
      <c r="D1100" s="7">
        <v>-8.4484793000000002E-2</v>
      </c>
      <c r="E1100" s="10">
        <v>1</v>
      </c>
      <c r="F1100" s="144">
        <v>1</v>
      </c>
      <c r="G1100" s="47">
        <f t="shared" si="93"/>
        <v>7697</v>
      </c>
      <c r="H1100" s="47">
        <f t="shared" si="94"/>
        <v>7697</v>
      </c>
      <c r="I1100" s="59">
        <v>-6.4291675190258815E-2</v>
      </c>
      <c r="J1100" s="23">
        <f t="shared" si="95"/>
        <v>-2.0193117809741187E-2</v>
      </c>
      <c r="K1100" s="9">
        <v>2.4825882526396358E-3</v>
      </c>
      <c r="L1100" s="63">
        <f t="shared" si="96"/>
        <v>-7.6298699608019138</v>
      </c>
      <c r="M1100" s="63">
        <f t="shared" si="97"/>
        <v>-8.6967381252639642E-2</v>
      </c>
      <c r="N1100" s="145"/>
      <c r="O1100" s="131"/>
      <c r="P1100" s="131"/>
      <c r="Q1100" s="131"/>
      <c r="R1100" s="131"/>
      <c r="S1100" s="131"/>
      <c r="T1100" s="131"/>
      <c r="U1100" s="131"/>
      <c r="V1100" s="131"/>
      <c r="W1100" s="131"/>
    </row>
    <row r="1101" spans="1:23" ht="18" customHeight="1" x14ac:dyDescent="0.35">
      <c r="A1101" s="143" t="s">
        <v>290</v>
      </c>
      <c r="B1101" s="143" t="s">
        <v>303</v>
      </c>
      <c r="C1101" s="147">
        <v>9955</v>
      </c>
      <c r="D1101" s="7">
        <v>-5.8623616000000003E-2</v>
      </c>
      <c r="E1101" s="10">
        <v>1</v>
      </c>
      <c r="F1101" s="144">
        <v>1</v>
      </c>
      <c r="G1101" s="47">
        <f t="shared" si="93"/>
        <v>9955</v>
      </c>
      <c r="H1101" s="47">
        <f t="shared" si="94"/>
        <v>9955</v>
      </c>
      <c r="I1101" s="59">
        <v>-6.4291675190258815E-2</v>
      </c>
      <c r="J1101" s="23">
        <f t="shared" si="95"/>
        <v>5.6680591902588118E-3</v>
      </c>
      <c r="K1101" s="9">
        <v>2.4825882526396358E-3</v>
      </c>
      <c r="L1101" s="63">
        <f t="shared" si="96"/>
        <v>-6.0968560268990863</v>
      </c>
      <c r="M1101" s="63">
        <f t="shared" si="97"/>
        <v>-6.1106204252639643E-2</v>
      </c>
      <c r="N1101" s="145"/>
      <c r="O1101" s="131"/>
      <c r="P1101" s="131"/>
      <c r="Q1101" s="131"/>
      <c r="R1101" s="131"/>
      <c r="S1101" s="131"/>
      <c r="T1101" s="131"/>
      <c r="U1101" s="131"/>
      <c r="V1101" s="131"/>
      <c r="W1101" s="131"/>
    </row>
    <row r="1102" spans="1:23" ht="18" customHeight="1" x14ac:dyDescent="0.35">
      <c r="A1102" s="143" t="s">
        <v>290</v>
      </c>
      <c r="B1102" s="143" t="s">
        <v>304</v>
      </c>
      <c r="C1102" s="147">
        <v>13276</v>
      </c>
      <c r="D1102" s="7">
        <v>-2.6405247999999999E-2</v>
      </c>
      <c r="E1102" s="10">
        <v>1</v>
      </c>
      <c r="F1102" s="144">
        <v>1</v>
      </c>
      <c r="G1102" s="47">
        <f t="shared" si="93"/>
        <v>13276</v>
      </c>
      <c r="H1102" s="47">
        <f t="shared" si="94"/>
        <v>13276</v>
      </c>
      <c r="I1102" s="59">
        <v>-6.4291675190258815E-2</v>
      </c>
      <c r="J1102" s="23">
        <f t="shared" si="95"/>
        <v>3.7886427190258816E-2</v>
      </c>
      <c r="K1102" s="9">
        <v>2.4825882526396358E-3</v>
      </c>
      <c r="L1102" s="63">
        <f t="shared" si="96"/>
        <v>-3.3285005691269367</v>
      </c>
      <c r="M1102" s="63">
        <f t="shared" si="97"/>
        <v>-2.8887836252639635E-2</v>
      </c>
      <c r="N1102" s="145"/>
      <c r="O1102" s="131"/>
      <c r="P1102" s="131"/>
      <c r="Q1102" s="131"/>
      <c r="R1102" s="131"/>
      <c r="S1102" s="131"/>
      <c r="T1102" s="131"/>
      <c r="U1102" s="131"/>
      <c r="V1102" s="131"/>
      <c r="W1102" s="131"/>
    </row>
    <row r="1103" spans="1:23" ht="18" customHeight="1" x14ac:dyDescent="0.35">
      <c r="A1103" s="143" t="s">
        <v>290</v>
      </c>
      <c r="B1103" s="143" t="s">
        <v>305</v>
      </c>
      <c r="C1103" s="147">
        <v>18161</v>
      </c>
      <c r="D1103" s="7">
        <v>-3.5151777000000002E-2</v>
      </c>
      <c r="E1103" s="10">
        <v>1</v>
      </c>
      <c r="F1103" s="144">
        <v>1</v>
      </c>
      <c r="G1103" s="47">
        <f t="shared" si="93"/>
        <v>18161</v>
      </c>
      <c r="H1103" s="47">
        <f t="shared" si="94"/>
        <v>18161</v>
      </c>
      <c r="I1103" s="59">
        <v>-6.4291675190258815E-2</v>
      </c>
      <c r="J1103" s="23">
        <f t="shared" si="95"/>
        <v>2.9139898190258813E-2</v>
      </c>
      <c r="K1103" s="9">
        <v>2.4825882526396358E-3</v>
      </c>
      <c r="L1103" s="63">
        <f t="shared" si="96"/>
        <v>-5.0717107252451443</v>
      </c>
      <c r="M1103" s="63">
        <f t="shared" si="97"/>
        <v>-3.7634365252639634E-2</v>
      </c>
      <c r="N1103" s="145"/>
      <c r="O1103" s="131"/>
      <c r="P1103" s="131"/>
      <c r="Q1103" s="131"/>
      <c r="R1103" s="131"/>
      <c r="S1103" s="131"/>
      <c r="T1103" s="131"/>
      <c r="U1103" s="131"/>
      <c r="V1103" s="131"/>
      <c r="W1103" s="131"/>
    </row>
    <row r="1104" spans="1:23" ht="18" customHeight="1" x14ac:dyDescent="0.35">
      <c r="A1104" s="143" t="s">
        <v>290</v>
      </c>
      <c r="B1104" s="143" t="s">
        <v>306</v>
      </c>
      <c r="C1104" s="147">
        <v>26694</v>
      </c>
      <c r="D1104" s="7">
        <v>-5.7767470000000001E-2</v>
      </c>
      <c r="E1104" s="10">
        <v>1</v>
      </c>
      <c r="F1104" s="144">
        <v>1</v>
      </c>
      <c r="G1104" s="47">
        <f t="shared" si="93"/>
        <v>26694</v>
      </c>
      <c r="H1104" s="47">
        <f t="shared" si="94"/>
        <v>26694</v>
      </c>
      <c r="I1104" s="59">
        <v>-6.4291675190258815E-2</v>
      </c>
      <c r="J1104" s="23">
        <f t="shared" si="95"/>
        <v>6.5242051902588138E-3</v>
      </c>
      <c r="K1104" s="9">
        <v>2.4825882526396358E-3</v>
      </c>
      <c r="L1104" s="63">
        <f t="shared" si="96"/>
        <v>-9.8438344029196312</v>
      </c>
      <c r="M1104" s="63">
        <f t="shared" si="97"/>
        <v>-6.0250058252639641E-2</v>
      </c>
      <c r="N1104" s="145"/>
      <c r="O1104" s="131"/>
      <c r="P1104" s="131"/>
      <c r="Q1104" s="131"/>
      <c r="R1104" s="131"/>
      <c r="S1104" s="131"/>
      <c r="T1104" s="131"/>
      <c r="U1104" s="131"/>
      <c r="V1104" s="131"/>
      <c r="W1104" s="131"/>
    </row>
    <row r="1105" spans="1:23" ht="18" customHeight="1" x14ac:dyDescent="0.35">
      <c r="A1105" s="143" t="s">
        <v>290</v>
      </c>
      <c r="B1105" s="143" t="s">
        <v>307</v>
      </c>
      <c r="C1105" s="147">
        <v>399039</v>
      </c>
      <c r="D1105" s="7">
        <v>5.5636401000000002E-2</v>
      </c>
      <c r="E1105" s="10">
        <v>1</v>
      </c>
      <c r="F1105" s="144">
        <v>1</v>
      </c>
      <c r="G1105" s="47">
        <f t="shared" si="93"/>
        <v>399039</v>
      </c>
      <c r="H1105" s="47">
        <f t="shared" si="94"/>
        <v>399039</v>
      </c>
      <c r="I1105" s="59">
        <v>-6.4291675190258815E-2</v>
      </c>
      <c r="J1105" s="23">
        <f t="shared" si="95"/>
        <v>0.11992807619025882</v>
      </c>
      <c r="K1105" s="9">
        <v>2.4825882526396358E-3</v>
      </c>
      <c r="L1105" s="63">
        <f t="shared" si="96"/>
        <v>33.57701570728959</v>
      </c>
      <c r="M1105" s="63">
        <f t="shared" si="97"/>
        <v>5.3153812747360363E-2</v>
      </c>
      <c r="N1105" s="145"/>
      <c r="O1105" s="131"/>
      <c r="P1105" s="131"/>
      <c r="Q1105" s="131"/>
      <c r="R1105" s="131"/>
      <c r="S1105" s="131"/>
      <c r="T1105" s="131"/>
      <c r="U1105" s="131"/>
      <c r="V1105" s="131"/>
      <c r="W1105" s="131"/>
    </row>
    <row r="1106" spans="1:23" ht="18" customHeight="1" x14ac:dyDescent="0.35">
      <c r="A1106" s="143" t="s">
        <v>290</v>
      </c>
      <c r="B1106" s="143" t="s">
        <v>308</v>
      </c>
      <c r="C1106" s="147">
        <v>6501</v>
      </c>
      <c r="D1106" s="7">
        <v>-6.2672860000000004E-3</v>
      </c>
      <c r="E1106" s="10">
        <v>1</v>
      </c>
      <c r="F1106" s="144">
        <v>1</v>
      </c>
      <c r="G1106" s="47">
        <f t="shared" si="93"/>
        <v>6501</v>
      </c>
      <c r="H1106" s="47">
        <f t="shared" si="94"/>
        <v>6501</v>
      </c>
      <c r="I1106" s="59">
        <v>-6.4291675190258815E-2</v>
      </c>
      <c r="J1106" s="23">
        <f t="shared" si="95"/>
        <v>5.8024389190258818E-2</v>
      </c>
      <c r="K1106" s="9">
        <v>2.4825882526396358E-3</v>
      </c>
      <c r="L1106" s="63">
        <f t="shared" si="96"/>
        <v>-0.7054916772294173</v>
      </c>
      <c r="M1106" s="63">
        <f t="shared" si="97"/>
        <v>-8.7498742526396361E-3</v>
      </c>
      <c r="N1106" s="145"/>
      <c r="O1106" s="131"/>
      <c r="P1106" s="131"/>
      <c r="Q1106" s="131"/>
      <c r="R1106" s="131"/>
      <c r="S1106" s="131"/>
      <c r="T1106" s="131"/>
      <c r="U1106" s="131"/>
      <c r="V1106" s="131"/>
      <c r="W1106" s="131"/>
    </row>
    <row r="1107" spans="1:23" ht="18" customHeight="1" x14ac:dyDescent="0.35">
      <c r="A1107" s="143" t="s">
        <v>290</v>
      </c>
      <c r="B1107" s="143" t="s">
        <v>309</v>
      </c>
      <c r="C1107" s="147">
        <v>20159</v>
      </c>
      <c r="D1107" s="7">
        <v>-3.2794951000000003E-2</v>
      </c>
      <c r="E1107" s="10">
        <v>1</v>
      </c>
      <c r="F1107" s="144">
        <v>1</v>
      </c>
      <c r="G1107" s="47">
        <f t="shared" si="93"/>
        <v>20159</v>
      </c>
      <c r="H1107" s="47">
        <f t="shared" si="94"/>
        <v>20159</v>
      </c>
      <c r="I1107" s="59">
        <v>-6.4291675190258815E-2</v>
      </c>
      <c r="J1107" s="23">
        <f t="shared" si="95"/>
        <v>3.1496724190258812E-2</v>
      </c>
      <c r="K1107" s="9">
        <v>2.4825882526396358E-3</v>
      </c>
      <c r="L1107" s="63">
        <f t="shared" si="96"/>
        <v>-5.0087894519305101</v>
      </c>
      <c r="M1107" s="63">
        <f t="shared" si="97"/>
        <v>-3.5277539252639642E-2</v>
      </c>
      <c r="N1107" s="145"/>
      <c r="O1107" s="131"/>
      <c r="P1107" s="131"/>
      <c r="Q1107" s="131"/>
      <c r="R1107" s="131"/>
      <c r="S1107" s="131"/>
      <c r="T1107" s="131"/>
      <c r="U1107" s="131"/>
      <c r="V1107" s="131"/>
      <c r="W1107" s="131"/>
    </row>
    <row r="1108" spans="1:23" ht="18" customHeight="1" x14ac:dyDescent="0.35">
      <c r="A1108" s="143" t="s">
        <v>290</v>
      </c>
      <c r="B1108" s="143" t="s">
        <v>310</v>
      </c>
      <c r="C1108" s="147">
        <v>30857</v>
      </c>
      <c r="D1108" s="7">
        <v>-0.10073441499999999</v>
      </c>
      <c r="E1108" s="10">
        <v>1</v>
      </c>
      <c r="F1108" s="144">
        <v>1</v>
      </c>
      <c r="G1108" s="47">
        <f t="shared" si="93"/>
        <v>30857</v>
      </c>
      <c r="H1108" s="47">
        <f t="shared" si="94"/>
        <v>30857</v>
      </c>
      <c r="I1108" s="59">
        <v>-6.4291675190258815E-2</v>
      </c>
      <c r="J1108" s="23">
        <f t="shared" si="95"/>
        <v>-3.6442739809741179E-2</v>
      </c>
      <c r="K1108" s="9">
        <v>2.4825882526396358E-3</v>
      </c>
      <c r="L1108" s="63">
        <f t="shared" si="96"/>
        <v>-18.131264610014739</v>
      </c>
      <c r="M1108" s="63">
        <f t="shared" si="97"/>
        <v>-0.10321700325263963</v>
      </c>
      <c r="N1108" s="145"/>
      <c r="O1108" s="131"/>
      <c r="P1108" s="131"/>
      <c r="Q1108" s="131"/>
      <c r="R1108" s="131"/>
      <c r="S1108" s="131"/>
      <c r="T1108" s="131"/>
      <c r="U1108" s="131"/>
      <c r="V1108" s="131"/>
      <c r="W1108" s="131"/>
    </row>
    <row r="1109" spans="1:23" ht="18" customHeight="1" x14ac:dyDescent="0.35">
      <c r="A1109" s="143" t="s">
        <v>290</v>
      </c>
      <c r="B1109" s="143" t="s">
        <v>177</v>
      </c>
      <c r="C1109" s="147">
        <v>18865</v>
      </c>
      <c r="D1109" s="7">
        <v>-4.4272305999999997E-2</v>
      </c>
      <c r="E1109" s="10">
        <v>1</v>
      </c>
      <c r="F1109" s="144">
        <v>1</v>
      </c>
      <c r="G1109" s="47">
        <f t="shared" si="93"/>
        <v>18865</v>
      </c>
      <c r="H1109" s="47">
        <f t="shared" si="94"/>
        <v>18865</v>
      </c>
      <c r="I1109" s="59">
        <v>-6.4291675190258815E-2</v>
      </c>
      <c r="J1109" s="23">
        <f t="shared" si="95"/>
        <v>2.0019369190258818E-2</v>
      </c>
      <c r="K1109" s="9">
        <v>2.4825882526396358E-3</v>
      </c>
      <c r="L1109" s="63">
        <f t="shared" si="96"/>
        <v>-6.4217808960207519</v>
      </c>
      <c r="M1109" s="63">
        <f t="shared" si="97"/>
        <v>-4.6754894252639637E-2</v>
      </c>
      <c r="N1109" s="145"/>
      <c r="O1109" s="131"/>
      <c r="P1109" s="131"/>
      <c r="Q1109" s="131"/>
      <c r="R1109" s="131"/>
      <c r="S1109" s="131"/>
      <c r="T1109" s="131"/>
      <c r="U1109" s="131"/>
      <c r="V1109" s="131"/>
      <c r="W1109" s="131"/>
    </row>
    <row r="1110" spans="1:23" ht="18" customHeight="1" x14ac:dyDescent="0.35">
      <c r="A1110" s="143" t="s">
        <v>290</v>
      </c>
      <c r="B1110" s="143" t="s">
        <v>311</v>
      </c>
      <c r="C1110" s="147">
        <v>17654</v>
      </c>
      <c r="D1110" s="7">
        <v>-5.1137601999999997E-2</v>
      </c>
      <c r="E1110" s="10">
        <v>1</v>
      </c>
      <c r="F1110" s="144">
        <v>1</v>
      </c>
      <c r="G1110" s="47">
        <f t="shared" si="93"/>
        <v>17654</v>
      </c>
      <c r="H1110" s="47">
        <f t="shared" si="94"/>
        <v>17654</v>
      </c>
      <c r="I1110" s="59">
        <v>-6.4291675190258815E-2</v>
      </c>
      <c r="J1110" s="23">
        <f t="shared" si="95"/>
        <v>1.3154073190258818E-2</v>
      </c>
      <c r="K1110" s="9">
        <v>2.4825882526396358E-3</v>
      </c>
      <c r="L1110" s="63">
        <f t="shared" si="96"/>
        <v>-7.1244265220003875</v>
      </c>
      <c r="M1110" s="63">
        <f t="shared" si="97"/>
        <v>-5.362019025263963E-2</v>
      </c>
      <c r="N1110" s="145"/>
      <c r="O1110" s="131"/>
      <c r="P1110" s="131"/>
      <c r="Q1110" s="131"/>
      <c r="R1110" s="131"/>
      <c r="S1110" s="131"/>
      <c r="T1110" s="131"/>
      <c r="U1110" s="131"/>
      <c r="V1110" s="131"/>
      <c r="W1110" s="131"/>
    </row>
    <row r="1111" spans="1:23" ht="18" customHeight="1" x14ac:dyDescent="0.35">
      <c r="A1111" s="143" t="s">
        <v>290</v>
      </c>
      <c r="B1111" s="143" t="s">
        <v>312</v>
      </c>
      <c r="C1111" s="147">
        <v>64897</v>
      </c>
      <c r="D1111" s="7">
        <v>-4.1341107000000002E-2</v>
      </c>
      <c r="E1111" s="10">
        <v>1</v>
      </c>
      <c r="F1111" s="144">
        <v>1</v>
      </c>
      <c r="G1111" s="47">
        <f t="shared" si="93"/>
        <v>64897</v>
      </c>
      <c r="H1111" s="47">
        <f t="shared" si="94"/>
        <v>64897</v>
      </c>
      <c r="I1111" s="59">
        <v>-6.4291675190258815E-2</v>
      </c>
      <c r="J1111" s="23">
        <f t="shared" si="95"/>
        <v>2.2950568190258813E-2</v>
      </c>
      <c r="K1111" s="9">
        <v>2.4825882526396358E-3</v>
      </c>
      <c r="L1111" s="63">
        <f t="shared" si="96"/>
        <v>-11.164037983113394</v>
      </c>
      <c r="M1111" s="63">
        <f t="shared" si="97"/>
        <v>-4.3823695252639641E-2</v>
      </c>
      <c r="N1111" s="145"/>
      <c r="O1111" s="131"/>
      <c r="P1111" s="131"/>
      <c r="Q1111" s="131"/>
      <c r="R1111" s="131"/>
      <c r="S1111" s="131"/>
      <c r="T1111" s="131"/>
      <c r="U1111" s="131"/>
      <c r="V1111" s="131"/>
      <c r="W1111" s="131"/>
    </row>
    <row r="1112" spans="1:23" ht="18" customHeight="1" x14ac:dyDescent="0.35">
      <c r="A1112" s="143" t="s">
        <v>290</v>
      </c>
      <c r="B1112" s="143" t="s">
        <v>313</v>
      </c>
      <c r="C1112" s="147">
        <v>32615</v>
      </c>
      <c r="D1112" s="7">
        <v>-3.7775546E-2</v>
      </c>
      <c r="E1112" s="10">
        <v>1</v>
      </c>
      <c r="F1112" s="144">
        <v>1</v>
      </c>
      <c r="G1112" s="47">
        <f t="shared" si="93"/>
        <v>32615</v>
      </c>
      <c r="H1112" s="47">
        <f t="shared" si="94"/>
        <v>32615</v>
      </c>
      <c r="I1112" s="59">
        <v>-6.4291675190258815E-2</v>
      </c>
      <c r="J1112" s="23">
        <f t="shared" si="95"/>
        <v>2.6516129190258815E-2</v>
      </c>
      <c r="K1112" s="9">
        <v>2.4825882526396358E-3</v>
      </c>
      <c r="L1112" s="63">
        <f t="shared" si="96"/>
        <v>-7.2704674634316673</v>
      </c>
      <c r="M1112" s="63">
        <f t="shared" si="97"/>
        <v>-4.0258134252639632E-2</v>
      </c>
      <c r="N1112" s="145"/>
      <c r="O1112" s="131"/>
      <c r="P1112" s="131"/>
      <c r="Q1112" s="131"/>
      <c r="R1112" s="131"/>
      <c r="S1112" s="131"/>
      <c r="T1112" s="131"/>
      <c r="U1112" s="131"/>
      <c r="V1112" s="131"/>
      <c r="W1112" s="131"/>
    </row>
    <row r="1113" spans="1:23" ht="18" customHeight="1" x14ac:dyDescent="0.35">
      <c r="A1113" s="143" t="s">
        <v>290</v>
      </c>
      <c r="B1113" s="143" t="s">
        <v>72</v>
      </c>
      <c r="C1113" s="147">
        <v>15183</v>
      </c>
      <c r="D1113" s="7">
        <v>-3.6883071000000003E-2</v>
      </c>
      <c r="E1113" s="10">
        <v>1</v>
      </c>
      <c r="F1113" s="144">
        <v>1</v>
      </c>
      <c r="G1113" s="47">
        <f t="shared" si="93"/>
        <v>15183</v>
      </c>
      <c r="H1113" s="47">
        <f t="shared" si="94"/>
        <v>15183</v>
      </c>
      <c r="I1113" s="59">
        <v>-6.4291675190258815E-2</v>
      </c>
      <c r="J1113" s="23">
        <f t="shared" si="95"/>
        <v>2.7408604190258812E-2</v>
      </c>
      <c r="K1113" s="9">
        <v>2.4825882526396358E-3</v>
      </c>
      <c r="L1113" s="63">
        <f t="shared" si="96"/>
        <v>-4.8506096332750044</v>
      </c>
      <c r="M1113" s="63">
        <f t="shared" si="97"/>
        <v>-3.9365659252639643E-2</v>
      </c>
      <c r="N1113" s="145"/>
      <c r="O1113" s="131"/>
      <c r="P1113" s="131"/>
      <c r="Q1113" s="131"/>
      <c r="R1113" s="131"/>
      <c r="S1113" s="131"/>
      <c r="T1113" s="131"/>
      <c r="U1113" s="131"/>
      <c r="V1113" s="131"/>
      <c r="W1113" s="131"/>
    </row>
    <row r="1114" spans="1:23" ht="18" customHeight="1" x14ac:dyDescent="0.35">
      <c r="A1114" s="143" t="s">
        <v>290</v>
      </c>
      <c r="B1114" s="143" t="s">
        <v>73</v>
      </c>
      <c r="C1114" s="147">
        <v>368713</v>
      </c>
      <c r="D1114" s="7">
        <v>7.8501981999999998E-2</v>
      </c>
      <c r="E1114" s="10">
        <v>1</v>
      </c>
      <c r="F1114" s="144">
        <v>1</v>
      </c>
      <c r="G1114" s="47">
        <f t="shared" si="93"/>
        <v>368713</v>
      </c>
      <c r="H1114" s="47">
        <f t="shared" si="94"/>
        <v>368713</v>
      </c>
      <c r="I1114" s="59">
        <v>-6.4291675190258815E-2</v>
      </c>
      <c r="J1114" s="23">
        <f t="shared" si="95"/>
        <v>0.14279365719025883</v>
      </c>
      <c r="K1114" s="9">
        <v>2.4825882526396358E-3</v>
      </c>
      <c r="L1114" s="63">
        <f t="shared" si="96"/>
        <v>46.16030044473824</v>
      </c>
      <c r="M1114" s="63">
        <f t="shared" si="97"/>
        <v>7.6019393747360359E-2</v>
      </c>
      <c r="N1114" s="145"/>
      <c r="O1114" s="131"/>
      <c r="P1114" s="131"/>
      <c r="Q1114" s="131"/>
      <c r="R1114" s="131"/>
      <c r="S1114" s="131"/>
      <c r="T1114" s="131"/>
      <c r="U1114" s="131"/>
      <c r="V1114" s="131"/>
      <c r="W1114" s="131"/>
    </row>
    <row r="1115" spans="1:23" ht="18" customHeight="1" x14ac:dyDescent="0.35">
      <c r="A1115" s="143" t="s">
        <v>290</v>
      </c>
      <c r="B1115" s="143" t="s">
        <v>314</v>
      </c>
      <c r="C1115" s="147">
        <v>27832</v>
      </c>
      <c r="D1115" s="7">
        <v>-7.7913982000000007E-2</v>
      </c>
      <c r="E1115" s="10">
        <v>1</v>
      </c>
      <c r="F1115" s="144">
        <v>1</v>
      </c>
      <c r="G1115" s="47">
        <f t="shared" si="93"/>
        <v>27832</v>
      </c>
      <c r="H1115" s="47">
        <f t="shared" si="94"/>
        <v>27832</v>
      </c>
      <c r="I1115" s="59">
        <v>-6.4291675190258815E-2</v>
      </c>
      <c r="J1115" s="23">
        <f t="shared" si="95"/>
        <v>-1.3622306809741191E-2</v>
      </c>
      <c r="K1115" s="9">
        <v>2.4825882526396358E-3</v>
      </c>
      <c r="L1115" s="63">
        <f t="shared" si="96"/>
        <v>-13.412499841768659</v>
      </c>
      <c r="M1115" s="63">
        <f t="shared" si="97"/>
        <v>-8.0396570252639646E-2</v>
      </c>
      <c r="N1115" s="145"/>
      <c r="O1115" s="131"/>
      <c r="P1115" s="131"/>
      <c r="Q1115" s="131"/>
      <c r="R1115" s="131"/>
      <c r="S1115" s="131"/>
      <c r="T1115" s="131"/>
      <c r="U1115" s="131"/>
      <c r="V1115" s="131"/>
      <c r="W1115" s="131"/>
    </row>
    <row r="1116" spans="1:23" ht="18" customHeight="1" x14ac:dyDescent="0.35">
      <c r="A1116" s="143" t="s">
        <v>290</v>
      </c>
      <c r="B1116" s="143" t="s">
        <v>315</v>
      </c>
      <c r="C1116" s="147">
        <v>13478</v>
      </c>
      <c r="D1116" s="7">
        <v>-4.2150725999999999E-2</v>
      </c>
      <c r="E1116" s="10">
        <v>1</v>
      </c>
      <c r="F1116" s="144">
        <v>1</v>
      </c>
      <c r="G1116" s="47">
        <f t="shared" si="93"/>
        <v>13478</v>
      </c>
      <c r="H1116" s="47">
        <f t="shared" si="94"/>
        <v>13478</v>
      </c>
      <c r="I1116" s="59">
        <v>-6.4291675190258815E-2</v>
      </c>
      <c r="J1116" s="23">
        <f t="shared" si="95"/>
        <v>2.2140949190258816E-2</v>
      </c>
      <c r="K1116" s="9">
        <v>2.4825882526396358E-3</v>
      </c>
      <c r="L1116" s="63">
        <f t="shared" si="96"/>
        <v>-5.1816951941961129</v>
      </c>
      <c r="M1116" s="63">
        <f t="shared" si="97"/>
        <v>-4.4633314252639639E-2</v>
      </c>
      <c r="N1116" s="145"/>
      <c r="O1116" s="131"/>
      <c r="P1116" s="131"/>
      <c r="Q1116" s="131"/>
      <c r="R1116" s="131"/>
      <c r="S1116" s="131"/>
      <c r="T1116" s="131"/>
      <c r="U1116" s="131"/>
      <c r="V1116" s="131"/>
      <c r="W1116" s="131"/>
    </row>
    <row r="1117" spans="1:23" ht="18" customHeight="1" x14ac:dyDescent="0.35">
      <c r="A1117" s="143" t="s">
        <v>290</v>
      </c>
      <c r="B1117" s="143" t="s">
        <v>316</v>
      </c>
      <c r="C1117" s="147">
        <v>206404</v>
      </c>
      <c r="D1117" s="7">
        <v>1.2444105E-2</v>
      </c>
      <c r="E1117" s="10">
        <v>1</v>
      </c>
      <c r="F1117" s="144">
        <v>1</v>
      </c>
      <c r="G1117" s="47">
        <f t="shared" si="93"/>
        <v>206404</v>
      </c>
      <c r="H1117" s="47">
        <f t="shared" si="94"/>
        <v>206404</v>
      </c>
      <c r="I1117" s="59">
        <v>-6.4291675190258815E-2</v>
      </c>
      <c r="J1117" s="23">
        <f t="shared" si="95"/>
        <v>7.6735780190258812E-2</v>
      </c>
      <c r="K1117" s="9">
        <v>2.4825882526396358E-3</v>
      </c>
      <c r="L1117" s="63">
        <f t="shared" si="96"/>
        <v>4.5256871003928962</v>
      </c>
      <c r="M1117" s="63">
        <f t="shared" si="97"/>
        <v>9.9615167473603647E-3</v>
      </c>
      <c r="N1117" s="145"/>
      <c r="O1117" s="131"/>
      <c r="P1117" s="131"/>
      <c r="Q1117" s="131"/>
      <c r="R1117" s="131"/>
      <c r="S1117" s="131"/>
      <c r="T1117" s="131"/>
      <c r="U1117" s="131"/>
      <c r="V1117" s="131"/>
      <c r="W1117" s="131"/>
    </row>
    <row r="1118" spans="1:23" ht="18" customHeight="1" x14ac:dyDescent="0.35">
      <c r="A1118" s="143" t="s">
        <v>290</v>
      </c>
      <c r="B1118" s="143" t="s">
        <v>317</v>
      </c>
      <c r="C1118" s="147">
        <v>81447</v>
      </c>
      <c r="D1118" s="7">
        <v>-6.8882574000000002E-2</v>
      </c>
      <c r="E1118" s="10">
        <v>1</v>
      </c>
      <c r="F1118" s="144">
        <v>1</v>
      </c>
      <c r="G1118" s="47">
        <f t="shared" si="93"/>
        <v>81447</v>
      </c>
      <c r="H1118" s="47">
        <f t="shared" si="94"/>
        <v>81447</v>
      </c>
      <c r="I1118" s="59">
        <v>-6.4291675190258815E-2</v>
      </c>
      <c r="J1118" s="23">
        <f t="shared" si="95"/>
        <v>-4.5908988097411868E-3</v>
      </c>
      <c r="K1118" s="9">
        <v>2.4825882526396358E-3</v>
      </c>
      <c r="L1118" s="63">
        <f t="shared" si="96"/>
        <v>-20.366847128712571</v>
      </c>
      <c r="M1118" s="63">
        <f t="shared" si="97"/>
        <v>-7.1365162252639641E-2</v>
      </c>
      <c r="N1118" s="145"/>
      <c r="O1118" s="131"/>
      <c r="P1118" s="131"/>
      <c r="Q1118" s="131"/>
      <c r="R1118" s="131"/>
      <c r="S1118" s="131"/>
      <c r="T1118" s="131"/>
      <c r="U1118" s="131"/>
      <c r="V1118" s="131"/>
      <c r="W1118" s="131"/>
    </row>
    <row r="1119" spans="1:23" ht="18" customHeight="1" x14ac:dyDescent="0.35">
      <c r="A1119" s="143" t="s">
        <v>290</v>
      </c>
      <c r="B1119" s="143" t="s">
        <v>79</v>
      </c>
      <c r="C1119" s="147">
        <v>37813</v>
      </c>
      <c r="D1119" s="7">
        <v>-3.5831571E-2</v>
      </c>
      <c r="E1119" s="10">
        <v>1</v>
      </c>
      <c r="F1119" s="144">
        <v>1</v>
      </c>
      <c r="G1119" s="47">
        <f t="shared" si="93"/>
        <v>37813</v>
      </c>
      <c r="H1119" s="47">
        <f t="shared" si="94"/>
        <v>37813</v>
      </c>
      <c r="I1119" s="59">
        <v>-6.4291675190258815E-2</v>
      </c>
      <c r="J1119" s="23">
        <f t="shared" si="95"/>
        <v>2.8460104190258816E-2</v>
      </c>
      <c r="K1119" s="9">
        <v>2.4825882526396358E-3</v>
      </c>
      <c r="L1119" s="63">
        <f t="shared" si="96"/>
        <v>-7.4504047597116987</v>
      </c>
      <c r="M1119" s="63">
        <f t="shared" si="97"/>
        <v>-3.8314159252639632E-2</v>
      </c>
      <c r="N1119" s="145"/>
      <c r="O1119" s="131"/>
      <c r="P1119" s="131"/>
      <c r="Q1119" s="131"/>
      <c r="R1119" s="131"/>
      <c r="S1119" s="131"/>
      <c r="T1119" s="131"/>
      <c r="U1119" s="131"/>
      <c r="V1119" s="131"/>
      <c r="W1119" s="131"/>
    </row>
    <row r="1120" spans="1:23" ht="18" customHeight="1" x14ac:dyDescent="0.35">
      <c r="A1120" s="143" t="s">
        <v>290</v>
      </c>
      <c r="B1120" s="143" t="s">
        <v>318</v>
      </c>
      <c r="C1120" s="147">
        <v>114076</v>
      </c>
      <c r="D1120" s="7">
        <v>1.0477915000000001E-2</v>
      </c>
      <c r="E1120" s="10">
        <v>1</v>
      </c>
      <c r="F1120" s="144">
        <v>1</v>
      </c>
      <c r="G1120" s="47">
        <f t="shared" si="93"/>
        <v>114076</v>
      </c>
      <c r="H1120" s="47">
        <f t="shared" si="94"/>
        <v>114076</v>
      </c>
      <c r="I1120" s="59">
        <v>-6.4291675190258815E-2</v>
      </c>
      <c r="J1120" s="23">
        <f t="shared" si="95"/>
        <v>7.4769590190258819E-2</v>
      </c>
      <c r="K1120" s="9">
        <v>2.4825882526396358E-3</v>
      </c>
      <c r="L1120" s="63">
        <f t="shared" si="96"/>
        <v>2.7004327052990913</v>
      </c>
      <c r="M1120" s="63">
        <f t="shared" si="97"/>
        <v>7.9953267473603651E-3</v>
      </c>
      <c r="N1120" s="145"/>
      <c r="O1120" s="131"/>
      <c r="P1120" s="131"/>
      <c r="Q1120" s="131"/>
      <c r="R1120" s="131"/>
      <c r="S1120" s="131"/>
      <c r="T1120" s="131"/>
      <c r="U1120" s="131"/>
      <c r="V1120" s="131"/>
      <c r="W1120" s="131"/>
    </row>
    <row r="1121" spans="1:23" ht="18" customHeight="1" x14ac:dyDescent="0.35">
      <c r="A1121" s="143" t="s">
        <v>290</v>
      </c>
      <c r="B1121" s="143" t="s">
        <v>115</v>
      </c>
      <c r="C1121" s="147">
        <v>9836</v>
      </c>
      <c r="D1121" s="7">
        <v>-1.1281001000000001E-2</v>
      </c>
      <c r="E1121" s="10">
        <v>1</v>
      </c>
      <c r="F1121" s="144">
        <v>1</v>
      </c>
      <c r="G1121" s="47">
        <f t="shared" si="93"/>
        <v>9836</v>
      </c>
      <c r="H1121" s="47">
        <f t="shared" si="94"/>
        <v>9836</v>
      </c>
      <c r="I1121" s="59">
        <v>-6.4291675190258815E-2</v>
      </c>
      <c r="J1121" s="23">
        <f t="shared" si="95"/>
        <v>5.3010674190258816E-2</v>
      </c>
      <c r="K1121" s="9">
        <v>2.4825882526396358E-3</v>
      </c>
      <c r="L1121" s="63">
        <f t="shared" si="96"/>
        <v>-1.3650261255151313</v>
      </c>
      <c r="M1121" s="63">
        <f t="shared" si="97"/>
        <v>-1.3763589252639636E-2</v>
      </c>
      <c r="N1121" s="145"/>
      <c r="O1121" s="131"/>
      <c r="P1121" s="131"/>
      <c r="Q1121" s="131"/>
      <c r="R1121" s="131"/>
      <c r="S1121" s="131"/>
      <c r="T1121" s="131"/>
      <c r="U1121" s="131"/>
      <c r="V1121" s="131"/>
      <c r="W1121" s="131"/>
    </row>
    <row r="1122" spans="1:23" ht="18" customHeight="1" x14ac:dyDescent="0.35">
      <c r="A1122" s="143" t="s">
        <v>290</v>
      </c>
      <c r="B1122" s="143" t="s">
        <v>319</v>
      </c>
      <c r="C1122" s="147">
        <v>24506</v>
      </c>
      <c r="D1122" s="7">
        <v>-1.2092591E-2</v>
      </c>
      <c r="E1122" s="10">
        <v>1</v>
      </c>
      <c r="F1122" s="144">
        <v>1</v>
      </c>
      <c r="G1122" s="47">
        <f t="shared" si="93"/>
        <v>24506</v>
      </c>
      <c r="H1122" s="47">
        <f t="shared" si="94"/>
        <v>24506</v>
      </c>
      <c r="I1122" s="59">
        <v>-6.4291675190258815E-2</v>
      </c>
      <c r="J1122" s="23">
        <f t="shared" si="95"/>
        <v>5.2199084190258815E-2</v>
      </c>
      <c r="K1122" s="9">
        <v>2.4825882526396358E-3</v>
      </c>
      <c r="L1122" s="63">
        <f t="shared" si="96"/>
        <v>-2.2816557466328291</v>
      </c>
      <c r="M1122" s="63">
        <f t="shared" si="97"/>
        <v>-1.4575179252639636E-2</v>
      </c>
      <c r="N1122" s="145"/>
      <c r="O1122" s="131"/>
      <c r="P1122" s="131"/>
      <c r="Q1122" s="131"/>
      <c r="R1122" s="131"/>
      <c r="S1122" s="131"/>
      <c r="T1122" s="131"/>
      <c r="U1122" s="131"/>
      <c r="V1122" s="131"/>
      <c r="W1122" s="131"/>
    </row>
    <row r="1123" spans="1:23" ht="18" customHeight="1" x14ac:dyDescent="0.35">
      <c r="A1123" s="143" t="s">
        <v>290</v>
      </c>
      <c r="B1123" s="143" t="s">
        <v>320</v>
      </c>
      <c r="C1123" s="147">
        <v>33109</v>
      </c>
      <c r="D1123" s="7">
        <v>-3.8565224000000002E-2</v>
      </c>
      <c r="E1123" s="10">
        <v>1</v>
      </c>
      <c r="F1123" s="144">
        <v>1</v>
      </c>
      <c r="G1123" s="47">
        <f t="shared" si="93"/>
        <v>33109</v>
      </c>
      <c r="H1123" s="47">
        <f t="shared" si="94"/>
        <v>33109</v>
      </c>
      <c r="I1123" s="59">
        <v>-6.4291675190258815E-2</v>
      </c>
      <c r="J1123" s="23">
        <f t="shared" si="95"/>
        <v>2.5726451190258813E-2</v>
      </c>
      <c r="K1123" s="9">
        <v>2.4825882526396358E-3</v>
      </c>
      <c r="L1123" s="63">
        <f t="shared" si="96"/>
        <v>-7.4690101077125188</v>
      </c>
      <c r="M1123" s="63">
        <f t="shared" si="97"/>
        <v>-4.1047812252639634E-2</v>
      </c>
      <c r="N1123" s="145"/>
      <c r="O1123" s="131"/>
      <c r="P1123" s="131"/>
      <c r="Q1123" s="131"/>
      <c r="R1123" s="131"/>
      <c r="S1123" s="131"/>
      <c r="T1123" s="131"/>
      <c r="U1123" s="131"/>
      <c r="V1123" s="131"/>
      <c r="W1123" s="131"/>
    </row>
    <row r="1124" spans="1:23" ht="18" customHeight="1" x14ac:dyDescent="0.35">
      <c r="A1124" s="143" t="s">
        <v>290</v>
      </c>
      <c r="B1124" s="143" t="s">
        <v>321</v>
      </c>
      <c r="C1124" s="147">
        <v>318601</v>
      </c>
      <c r="D1124" s="7">
        <v>4.183046E-2</v>
      </c>
      <c r="E1124" s="10">
        <v>1</v>
      </c>
      <c r="F1124" s="144">
        <v>1</v>
      </c>
      <c r="G1124" s="47">
        <f t="shared" si="93"/>
        <v>318601</v>
      </c>
      <c r="H1124" s="47">
        <f t="shared" si="94"/>
        <v>318601</v>
      </c>
      <c r="I1124" s="59">
        <v>-6.4291675190258815E-2</v>
      </c>
      <c r="J1124" s="23">
        <f t="shared" si="95"/>
        <v>0.10612213519025882</v>
      </c>
      <c r="K1124" s="9">
        <v>2.4825882526396358E-3</v>
      </c>
      <c r="L1124" s="63">
        <f t="shared" si="96"/>
        <v>22.209808526290718</v>
      </c>
      <c r="M1124" s="63">
        <f t="shared" si="97"/>
        <v>3.9347871747360361E-2</v>
      </c>
      <c r="N1124" s="145"/>
      <c r="O1124" s="131"/>
      <c r="P1124" s="131"/>
      <c r="Q1124" s="131"/>
      <c r="R1124" s="131"/>
      <c r="S1124" s="131"/>
      <c r="T1124" s="131"/>
      <c r="U1124" s="131"/>
      <c r="V1124" s="131"/>
      <c r="W1124" s="131"/>
    </row>
    <row r="1125" spans="1:23" ht="18" customHeight="1" x14ac:dyDescent="0.35">
      <c r="A1125" s="143" t="s">
        <v>290</v>
      </c>
      <c r="B1125" s="143" t="s">
        <v>322</v>
      </c>
      <c r="C1125" s="147">
        <v>134722</v>
      </c>
      <c r="D1125" s="7">
        <v>7.3093000000000003E-3</v>
      </c>
      <c r="E1125" s="10">
        <v>1</v>
      </c>
      <c r="F1125" s="144">
        <v>1</v>
      </c>
      <c r="G1125" s="47">
        <f t="shared" si="93"/>
        <v>134722</v>
      </c>
      <c r="H1125" s="47">
        <f t="shared" si="94"/>
        <v>134722</v>
      </c>
      <c r="I1125" s="59">
        <v>-6.4291675190258815E-2</v>
      </c>
      <c r="J1125" s="23">
        <f t="shared" si="95"/>
        <v>7.160097519025882E-2</v>
      </c>
      <c r="K1125" s="9">
        <v>2.4825882526396358E-3</v>
      </c>
      <c r="L1125" s="63">
        <f t="shared" si="96"/>
        <v>1.7716202027424437</v>
      </c>
      <c r="M1125" s="63">
        <f t="shared" si="97"/>
        <v>4.8267117473603646E-3</v>
      </c>
      <c r="N1125" s="145"/>
      <c r="O1125" s="131"/>
      <c r="P1125" s="131"/>
      <c r="Q1125" s="131"/>
      <c r="R1125" s="131"/>
      <c r="S1125" s="131"/>
      <c r="T1125" s="131"/>
      <c r="U1125" s="131"/>
      <c r="V1125" s="131"/>
      <c r="W1125" s="131"/>
    </row>
    <row r="1126" spans="1:23" ht="18" customHeight="1" x14ac:dyDescent="0.35">
      <c r="A1126" s="143" t="s">
        <v>290</v>
      </c>
      <c r="B1126" s="143" t="s">
        <v>323</v>
      </c>
      <c r="C1126" s="147">
        <v>21100</v>
      </c>
      <c r="D1126" s="7">
        <v>-1.3633859E-2</v>
      </c>
      <c r="E1126" s="10">
        <v>1</v>
      </c>
      <c r="F1126" s="144">
        <v>1</v>
      </c>
      <c r="G1126" s="47">
        <f t="shared" si="93"/>
        <v>21100</v>
      </c>
      <c r="H1126" s="47">
        <f t="shared" si="94"/>
        <v>21100</v>
      </c>
      <c r="I1126" s="59">
        <v>-6.4291675190258815E-2</v>
      </c>
      <c r="J1126" s="23">
        <f t="shared" si="95"/>
        <v>5.0657816190258817E-2</v>
      </c>
      <c r="K1126" s="9">
        <v>2.4825882526396358E-3</v>
      </c>
      <c r="L1126" s="63">
        <f t="shared" si="96"/>
        <v>-2.3410491879057438</v>
      </c>
      <c r="M1126" s="63">
        <f t="shared" si="97"/>
        <v>-1.6116447252639637E-2</v>
      </c>
      <c r="N1126" s="145"/>
      <c r="O1126" s="131"/>
      <c r="P1126" s="131"/>
      <c r="Q1126" s="131"/>
      <c r="R1126" s="131"/>
      <c r="S1126" s="131"/>
      <c r="T1126" s="131"/>
      <c r="U1126" s="131"/>
      <c r="V1126" s="131"/>
      <c r="W1126" s="131"/>
    </row>
    <row r="1127" spans="1:23" ht="18" customHeight="1" x14ac:dyDescent="0.35">
      <c r="A1127" s="143" t="s">
        <v>290</v>
      </c>
      <c r="B1127" s="143" t="s">
        <v>324</v>
      </c>
      <c r="C1127" s="147">
        <v>24404</v>
      </c>
      <c r="D1127" s="7">
        <v>-6.7171599999999998E-2</v>
      </c>
      <c r="E1127" s="10">
        <v>1</v>
      </c>
      <c r="F1127" s="144">
        <v>1</v>
      </c>
      <c r="G1127" s="47">
        <f t="shared" si="93"/>
        <v>24404</v>
      </c>
      <c r="H1127" s="47">
        <f t="shared" si="94"/>
        <v>24404</v>
      </c>
      <c r="I1127" s="59">
        <v>-6.4291675190258815E-2</v>
      </c>
      <c r="J1127" s="23">
        <f t="shared" si="95"/>
        <v>-2.8799248097411828E-3</v>
      </c>
      <c r="K1127" s="9">
        <v>2.4825882526396358E-3</v>
      </c>
      <c r="L1127" s="63">
        <f t="shared" si="96"/>
        <v>-10.881223818460775</v>
      </c>
      <c r="M1127" s="63">
        <f t="shared" si="97"/>
        <v>-6.9654188252639637E-2</v>
      </c>
      <c r="N1127" s="145"/>
      <c r="O1127" s="131"/>
      <c r="P1127" s="131"/>
      <c r="Q1127" s="131"/>
      <c r="R1127" s="131"/>
      <c r="S1127" s="131"/>
      <c r="T1127" s="131"/>
      <c r="U1127" s="131"/>
      <c r="V1127" s="131"/>
      <c r="W1127" s="131"/>
    </row>
    <row r="1128" spans="1:23" ht="18" customHeight="1" x14ac:dyDescent="0.35">
      <c r="A1128" s="143" t="s">
        <v>290</v>
      </c>
      <c r="B1128" s="143" t="s">
        <v>325</v>
      </c>
      <c r="C1128" s="147">
        <v>114560</v>
      </c>
      <c r="D1128" s="7">
        <v>-1.7926284000000001E-2</v>
      </c>
      <c r="E1128" s="10">
        <v>1</v>
      </c>
      <c r="F1128" s="144">
        <v>1</v>
      </c>
      <c r="G1128" s="47">
        <f t="shared" si="93"/>
        <v>114560</v>
      </c>
      <c r="H1128" s="47">
        <f t="shared" si="94"/>
        <v>114560</v>
      </c>
      <c r="I1128" s="59">
        <v>-6.4291675190258815E-2</v>
      </c>
      <c r="J1128" s="23">
        <f t="shared" si="95"/>
        <v>4.6365391190258815E-2</v>
      </c>
      <c r="K1128" s="9">
        <v>2.4825882526396358E-3</v>
      </c>
      <c r="L1128" s="63">
        <f t="shared" si="96"/>
        <v>-6.9077324754589373</v>
      </c>
      <c r="M1128" s="63">
        <f t="shared" si="97"/>
        <v>-2.0408872252639636E-2</v>
      </c>
      <c r="N1128" s="145"/>
      <c r="O1128" s="131"/>
      <c r="P1128" s="131"/>
      <c r="Q1128" s="131"/>
      <c r="R1128" s="131"/>
      <c r="S1128" s="131"/>
      <c r="T1128" s="131"/>
      <c r="U1128" s="131"/>
      <c r="V1128" s="131"/>
      <c r="W1128" s="131"/>
    </row>
    <row r="1129" spans="1:23" ht="18" customHeight="1" x14ac:dyDescent="0.35">
      <c r="A1129" s="143" t="s">
        <v>290</v>
      </c>
      <c r="B1129" s="143" t="s">
        <v>326</v>
      </c>
      <c r="C1129" s="147">
        <v>8621</v>
      </c>
      <c r="D1129" s="7">
        <v>-5.0515042000000003E-2</v>
      </c>
      <c r="E1129" s="10">
        <v>1</v>
      </c>
      <c r="F1129" s="144">
        <v>1</v>
      </c>
      <c r="G1129" s="47">
        <f t="shared" si="93"/>
        <v>8621</v>
      </c>
      <c r="H1129" s="47">
        <f t="shared" si="94"/>
        <v>8621</v>
      </c>
      <c r="I1129" s="59">
        <v>-6.4291675190258815E-2</v>
      </c>
      <c r="J1129" s="23">
        <f t="shared" si="95"/>
        <v>1.3776633190258812E-2</v>
      </c>
      <c r="K1129" s="9">
        <v>2.4825882526396358E-3</v>
      </c>
      <c r="L1129" s="63">
        <f t="shared" si="96"/>
        <v>-4.9207950080918463</v>
      </c>
      <c r="M1129" s="63">
        <f t="shared" si="97"/>
        <v>-5.2997630252639635E-2</v>
      </c>
      <c r="N1129" s="145"/>
      <c r="O1129" s="131"/>
      <c r="P1129" s="131"/>
      <c r="Q1129" s="131"/>
      <c r="R1129" s="131"/>
      <c r="S1129" s="131"/>
      <c r="T1129" s="131"/>
      <c r="U1129" s="131"/>
      <c r="V1129" s="131"/>
      <c r="W1129" s="131"/>
    </row>
    <row r="1130" spans="1:23" ht="18" customHeight="1" x14ac:dyDescent="0.35">
      <c r="A1130" s="143" t="s">
        <v>290</v>
      </c>
      <c r="B1130" s="143" t="s">
        <v>327</v>
      </c>
      <c r="C1130" s="147">
        <v>18894</v>
      </c>
      <c r="D1130" s="7">
        <v>-3.7361304999999997E-2</v>
      </c>
      <c r="E1130" s="10">
        <v>1</v>
      </c>
      <c r="F1130" s="144">
        <v>1</v>
      </c>
      <c r="G1130" s="47">
        <f t="shared" si="93"/>
        <v>18894</v>
      </c>
      <c r="H1130" s="47">
        <f t="shared" si="94"/>
        <v>18894</v>
      </c>
      <c r="I1130" s="59">
        <v>-6.4291675190258815E-2</v>
      </c>
      <c r="J1130" s="23">
        <f t="shared" si="95"/>
        <v>2.6930370190258818E-2</v>
      </c>
      <c r="K1130" s="9">
        <v>2.4825882526396358E-3</v>
      </c>
      <c r="L1130" s="63">
        <f t="shared" si="96"/>
        <v>-5.4767601703102873</v>
      </c>
      <c r="M1130" s="63">
        <f t="shared" si="97"/>
        <v>-3.9843893252639637E-2</v>
      </c>
      <c r="N1130" s="145"/>
      <c r="O1130" s="131"/>
      <c r="P1130" s="131"/>
      <c r="Q1130" s="131"/>
      <c r="R1130" s="131"/>
      <c r="S1130" s="131"/>
      <c r="T1130" s="131"/>
      <c r="U1130" s="131"/>
      <c r="V1130" s="131"/>
      <c r="W1130" s="131"/>
    </row>
    <row r="1131" spans="1:23" ht="18" customHeight="1" x14ac:dyDescent="0.35">
      <c r="A1131" s="143" t="s">
        <v>290</v>
      </c>
      <c r="B1131" s="143" t="s">
        <v>328</v>
      </c>
      <c r="C1131" s="147">
        <v>19978</v>
      </c>
      <c r="D1131" s="7">
        <v>-7.2292071999999999E-2</v>
      </c>
      <c r="E1131" s="10">
        <v>1</v>
      </c>
      <c r="F1131" s="144">
        <v>1</v>
      </c>
      <c r="G1131" s="47">
        <f t="shared" si="93"/>
        <v>19978</v>
      </c>
      <c r="H1131" s="47">
        <f t="shared" si="94"/>
        <v>19978</v>
      </c>
      <c r="I1131" s="59">
        <v>-6.4291675190258815E-2</v>
      </c>
      <c r="J1131" s="23">
        <f t="shared" si="95"/>
        <v>-8.0003968097411837E-3</v>
      </c>
      <c r="K1131" s="9">
        <v>2.4825882526396358E-3</v>
      </c>
      <c r="L1131" s="63">
        <f t="shared" si="96"/>
        <v>-10.568916161177739</v>
      </c>
      <c r="M1131" s="63">
        <f t="shared" si="97"/>
        <v>-7.4774660252639638E-2</v>
      </c>
      <c r="N1131" s="145"/>
      <c r="O1131" s="131"/>
      <c r="P1131" s="131"/>
      <c r="Q1131" s="131"/>
      <c r="R1131" s="131"/>
      <c r="S1131" s="131"/>
      <c r="T1131" s="131"/>
      <c r="U1131" s="131"/>
      <c r="V1131" s="131"/>
      <c r="W1131" s="131"/>
    </row>
    <row r="1132" spans="1:23" ht="18" customHeight="1" x14ac:dyDescent="0.35">
      <c r="A1132" s="143" t="s">
        <v>290</v>
      </c>
      <c r="B1132" s="143" t="s">
        <v>329</v>
      </c>
      <c r="C1132" s="147">
        <v>30463</v>
      </c>
      <c r="D1132" s="7">
        <v>8.9114711999999999E-2</v>
      </c>
      <c r="E1132" s="10">
        <v>1</v>
      </c>
      <c r="F1132" s="144">
        <v>1</v>
      </c>
      <c r="G1132" s="47">
        <f t="shared" si="93"/>
        <v>30463</v>
      </c>
      <c r="H1132" s="47">
        <f t="shared" si="94"/>
        <v>30463</v>
      </c>
      <c r="I1132" s="59">
        <v>-6.4291675190258815E-2</v>
      </c>
      <c r="J1132" s="23">
        <f t="shared" si="95"/>
        <v>0.15340638719025881</v>
      </c>
      <c r="K1132" s="9">
        <v>2.4825882526396358E-3</v>
      </c>
      <c r="L1132" s="63">
        <f t="shared" si="96"/>
        <v>15.120470189839454</v>
      </c>
      <c r="M1132" s="63">
        <f t="shared" si="97"/>
        <v>8.6632123747360359E-2</v>
      </c>
      <c r="N1132" s="145"/>
      <c r="O1132" s="131"/>
      <c r="P1132" s="131"/>
      <c r="Q1132" s="131"/>
      <c r="R1132" s="131"/>
      <c r="S1132" s="131"/>
      <c r="T1132" s="131"/>
      <c r="U1132" s="131"/>
      <c r="V1132" s="131"/>
      <c r="W1132" s="131"/>
    </row>
    <row r="1133" spans="1:23" ht="18" customHeight="1" x14ac:dyDescent="0.35">
      <c r="A1133" s="143" t="s">
        <v>290</v>
      </c>
      <c r="B1133" s="143" t="s">
        <v>330</v>
      </c>
      <c r="C1133" s="147">
        <v>53012</v>
      </c>
      <c r="D1133" s="7">
        <v>8.4214059999999993E-3</v>
      </c>
      <c r="E1133" s="10">
        <v>1</v>
      </c>
      <c r="F1133" s="144">
        <v>1</v>
      </c>
      <c r="G1133" s="47">
        <f t="shared" si="93"/>
        <v>53012</v>
      </c>
      <c r="H1133" s="47">
        <f t="shared" si="94"/>
        <v>53012</v>
      </c>
      <c r="I1133" s="59">
        <v>-6.4291675190258815E-2</v>
      </c>
      <c r="J1133" s="23">
        <f t="shared" si="95"/>
        <v>7.2713081190258821E-2</v>
      </c>
      <c r="K1133" s="9">
        <v>2.4825882526396358E-3</v>
      </c>
      <c r="L1133" s="63">
        <f t="shared" si="96"/>
        <v>1.3673732903644289</v>
      </c>
      <c r="M1133" s="63">
        <f t="shared" si="97"/>
        <v>5.9388177473603636E-3</v>
      </c>
      <c r="N1133" s="145"/>
      <c r="O1133" s="131"/>
      <c r="P1133" s="131"/>
      <c r="Q1133" s="131"/>
      <c r="R1133" s="131"/>
      <c r="S1133" s="131"/>
      <c r="T1133" s="131"/>
      <c r="U1133" s="131"/>
      <c r="V1133" s="131"/>
      <c r="W1133" s="131"/>
    </row>
    <row r="1134" spans="1:23" ht="18" customHeight="1" x14ac:dyDescent="0.35">
      <c r="A1134" s="143" t="s">
        <v>290</v>
      </c>
      <c r="B1134" s="143" t="s">
        <v>331</v>
      </c>
      <c r="C1134" s="147">
        <v>12149</v>
      </c>
      <c r="D1134" s="7">
        <v>-3.3665263000000001E-2</v>
      </c>
      <c r="E1134" s="10">
        <v>1</v>
      </c>
      <c r="F1134" s="144">
        <v>1</v>
      </c>
      <c r="G1134" s="47">
        <f t="shared" si="93"/>
        <v>12149</v>
      </c>
      <c r="H1134" s="47">
        <f t="shared" si="94"/>
        <v>12149</v>
      </c>
      <c r="I1134" s="59">
        <v>-6.4291675190258815E-2</v>
      </c>
      <c r="J1134" s="23">
        <f t="shared" si="95"/>
        <v>3.0626412190258814E-2</v>
      </c>
      <c r="K1134" s="9">
        <v>2.4825882526396358E-3</v>
      </c>
      <c r="L1134" s="63">
        <f t="shared" si="96"/>
        <v>-3.9843066156575841</v>
      </c>
      <c r="M1134" s="63">
        <f t="shared" si="97"/>
        <v>-3.614785125263964E-2</v>
      </c>
      <c r="N1134" s="145"/>
      <c r="O1134" s="131"/>
      <c r="P1134" s="131"/>
      <c r="Q1134" s="131"/>
      <c r="R1134" s="131"/>
      <c r="S1134" s="131"/>
      <c r="T1134" s="131"/>
      <c r="U1134" s="131"/>
      <c r="V1134" s="131"/>
      <c r="W1134" s="131"/>
    </row>
    <row r="1135" spans="1:23" ht="18" customHeight="1" x14ac:dyDescent="0.35">
      <c r="A1135" s="143" t="s">
        <v>290</v>
      </c>
      <c r="B1135" s="143" t="s">
        <v>332</v>
      </c>
      <c r="C1135" s="147">
        <v>24890</v>
      </c>
      <c r="D1135" s="7">
        <v>-4.0547847999999997E-2</v>
      </c>
      <c r="E1135" s="10">
        <v>1</v>
      </c>
      <c r="F1135" s="144">
        <v>1</v>
      </c>
      <c r="G1135" s="47">
        <f t="shared" si="93"/>
        <v>24890</v>
      </c>
      <c r="H1135" s="47">
        <f t="shared" si="94"/>
        <v>24890</v>
      </c>
      <c r="I1135" s="59">
        <v>-6.4291675190258815E-2</v>
      </c>
      <c r="J1135" s="23">
        <f t="shared" si="95"/>
        <v>2.3743827190258818E-2</v>
      </c>
      <c r="K1135" s="9">
        <v>2.4825882526396358E-3</v>
      </c>
      <c r="L1135" s="63">
        <f t="shared" si="96"/>
        <v>-6.7887247015519732</v>
      </c>
      <c r="M1135" s="63">
        <f t="shared" si="97"/>
        <v>-4.3030436252639637E-2</v>
      </c>
      <c r="N1135" s="145"/>
      <c r="O1135" s="131"/>
      <c r="P1135" s="131"/>
      <c r="Q1135" s="131"/>
      <c r="R1135" s="131"/>
      <c r="S1135" s="131"/>
      <c r="T1135" s="131"/>
      <c r="U1135" s="131"/>
      <c r="V1135" s="131"/>
      <c r="W1135" s="131"/>
    </row>
    <row r="1136" spans="1:23" ht="18" customHeight="1" x14ac:dyDescent="0.35">
      <c r="A1136" s="143" t="s">
        <v>290</v>
      </c>
      <c r="B1136" s="143" t="s">
        <v>333</v>
      </c>
      <c r="C1136" s="147">
        <v>42456</v>
      </c>
      <c r="D1136" s="7">
        <v>6.0784908999999998E-2</v>
      </c>
      <c r="E1136" s="10">
        <v>1</v>
      </c>
      <c r="F1136" s="144">
        <v>1</v>
      </c>
      <c r="G1136" s="47">
        <f t="shared" si="93"/>
        <v>42456</v>
      </c>
      <c r="H1136" s="47">
        <f t="shared" si="94"/>
        <v>42456</v>
      </c>
      <c r="I1136" s="59">
        <v>-6.4291675190258815E-2</v>
      </c>
      <c r="J1136" s="23">
        <f t="shared" si="95"/>
        <v>0.1250765841902588</v>
      </c>
      <c r="K1136" s="9">
        <v>2.4825882526396358E-3</v>
      </c>
      <c r="L1136" s="63">
        <f t="shared" si="96"/>
        <v>12.013107950311795</v>
      </c>
      <c r="M1136" s="63">
        <f t="shared" si="97"/>
        <v>5.8302320747360359E-2</v>
      </c>
      <c r="N1136" s="145"/>
      <c r="O1136" s="131"/>
      <c r="P1136" s="131"/>
      <c r="Q1136" s="131"/>
      <c r="R1136" s="131"/>
      <c r="S1136" s="131"/>
      <c r="T1136" s="131"/>
      <c r="U1136" s="131"/>
      <c r="V1136" s="131"/>
      <c r="W1136" s="131"/>
    </row>
    <row r="1137" spans="1:23" ht="18" customHeight="1" x14ac:dyDescent="0.35">
      <c r="A1137" s="143" t="s">
        <v>290</v>
      </c>
      <c r="B1137" s="143" t="s">
        <v>334</v>
      </c>
      <c r="C1137" s="147">
        <v>82461</v>
      </c>
      <c r="D1137" s="7">
        <v>-5.5032096000000003E-2</v>
      </c>
      <c r="E1137" s="10">
        <v>1</v>
      </c>
      <c r="F1137" s="144">
        <v>1</v>
      </c>
      <c r="G1137" s="47">
        <f t="shared" si="93"/>
        <v>82461</v>
      </c>
      <c r="H1137" s="47">
        <f t="shared" si="94"/>
        <v>82461</v>
      </c>
      <c r="I1137" s="59">
        <v>-6.4291675190258815E-2</v>
      </c>
      <c r="J1137" s="23">
        <f t="shared" si="95"/>
        <v>9.2595791902588126E-3</v>
      </c>
      <c r="K1137" s="9">
        <v>2.4825882526396358E-3</v>
      </c>
      <c r="L1137" s="63">
        <f t="shared" si="96"/>
        <v>-16.515930189331943</v>
      </c>
      <c r="M1137" s="63">
        <f t="shared" si="97"/>
        <v>-5.7514684252639642E-2</v>
      </c>
      <c r="N1137" s="145"/>
      <c r="O1137" s="131"/>
      <c r="P1137" s="131"/>
      <c r="Q1137" s="131"/>
      <c r="R1137" s="131"/>
      <c r="S1137" s="131"/>
      <c r="T1137" s="131"/>
      <c r="U1137" s="131"/>
      <c r="V1137" s="131"/>
      <c r="W1137" s="131"/>
    </row>
    <row r="1138" spans="1:23" ht="18" customHeight="1" x14ac:dyDescent="0.35">
      <c r="A1138" s="143" t="s">
        <v>290</v>
      </c>
      <c r="B1138" s="143" t="s">
        <v>335</v>
      </c>
      <c r="C1138" s="147">
        <v>50504</v>
      </c>
      <c r="D1138" s="7">
        <v>-7.7972521000000003E-2</v>
      </c>
      <c r="E1138" s="10">
        <v>1</v>
      </c>
      <c r="F1138" s="144">
        <v>1</v>
      </c>
      <c r="G1138" s="47">
        <f t="shared" si="93"/>
        <v>50504</v>
      </c>
      <c r="H1138" s="47">
        <f t="shared" si="94"/>
        <v>50504</v>
      </c>
      <c r="I1138" s="59">
        <v>-6.4291675190258815E-2</v>
      </c>
      <c r="J1138" s="23">
        <f t="shared" si="95"/>
        <v>-1.3680845809741188E-2</v>
      </c>
      <c r="K1138" s="9">
        <v>2.4825882526396358E-3</v>
      </c>
      <c r="L1138" s="63">
        <f t="shared" si="96"/>
        <v>-18.080753154765304</v>
      </c>
      <c r="M1138" s="63">
        <f t="shared" si="97"/>
        <v>-8.0455109252639642E-2</v>
      </c>
      <c r="N1138" s="145"/>
      <c r="O1138" s="131"/>
      <c r="P1138" s="131"/>
      <c r="Q1138" s="131"/>
      <c r="R1138" s="131"/>
      <c r="S1138" s="131"/>
      <c r="T1138" s="131"/>
      <c r="U1138" s="131"/>
      <c r="V1138" s="131"/>
      <c r="W1138" s="131"/>
    </row>
    <row r="1139" spans="1:23" ht="18" customHeight="1" x14ac:dyDescent="0.35">
      <c r="A1139" s="143" t="s">
        <v>290</v>
      </c>
      <c r="B1139" s="143" t="s">
        <v>336</v>
      </c>
      <c r="C1139" s="147">
        <v>45394</v>
      </c>
      <c r="D1139" s="7">
        <v>-6.2547371000000004E-2</v>
      </c>
      <c r="E1139" s="10">
        <v>1</v>
      </c>
      <c r="F1139" s="144">
        <v>1</v>
      </c>
      <c r="G1139" s="47">
        <f t="shared" si="93"/>
        <v>45394</v>
      </c>
      <c r="H1139" s="47">
        <f t="shared" si="94"/>
        <v>45394</v>
      </c>
      <c r="I1139" s="59">
        <v>-6.4291675190258815E-2</v>
      </c>
      <c r="J1139" s="23">
        <f t="shared" si="95"/>
        <v>1.7443041902588108E-3</v>
      </c>
      <c r="K1139" s="9">
        <v>2.4825882526396358E-3</v>
      </c>
      <c r="L1139" s="63">
        <f t="shared" si="96"/>
        <v>-13.855197107387406</v>
      </c>
      <c r="M1139" s="63">
        <f t="shared" si="97"/>
        <v>-6.5029959252639644E-2</v>
      </c>
      <c r="N1139" s="145"/>
      <c r="O1139" s="131"/>
      <c r="P1139" s="131"/>
      <c r="Q1139" s="131"/>
      <c r="R1139" s="131"/>
      <c r="S1139" s="131"/>
      <c r="T1139" s="131"/>
      <c r="U1139" s="131"/>
      <c r="V1139" s="131"/>
      <c r="W1139" s="131"/>
    </row>
    <row r="1140" spans="1:23" ht="18" customHeight="1" x14ac:dyDescent="0.35">
      <c r="A1140" s="143" t="s">
        <v>290</v>
      </c>
      <c r="B1140" s="143" t="s">
        <v>337</v>
      </c>
      <c r="C1140" s="147">
        <v>245048</v>
      </c>
      <c r="D1140" s="7">
        <v>4.6246293000000001E-2</v>
      </c>
      <c r="E1140" s="10">
        <v>1</v>
      </c>
      <c r="F1140" s="144">
        <v>1</v>
      </c>
      <c r="G1140" s="47">
        <f t="shared" si="93"/>
        <v>245048</v>
      </c>
      <c r="H1140" s="47">
        <f t="shared" si="94"/>
        <v>245048</v>
      </c>
      <c r="I1140" s="59">
        <v>-6.4291675190258815E-2</v>
      </c>
      <c r="J1140" s="23">
        <f t="shared" si="95"/>
        <v>0.11053796819025882</v>
      </c>
      <c r="K1140" s="9">
        <v>2.4825882526396358E-3</v>
      </c>
      <c r="L1140" s="63">
        <f t="shared" si="96"/>
        <v>21.664050558619383</v>
      </c>
      <c r="M1140" s="63">
        <f t="shared" si="97"/>
        <v>4.3763704747360369E-2</v>
      </c>
      <c r="N1140" s="145"/>
      <c r="O1140" s="131"/>
      <c r="P1140" s="131"/>
      <c r="Q1140" s="131"/>
      <c r="R1140" s="131"/>
      <c r="S1140" s="131"/>
      <c r="T1140" s="131"/>
      <c r="U1140" s="131"/>
      <c r="V1140" s="131"/>
      <c r="W1140" s="131"/>
    </row>
    <row r="1141" spans="1:23" ht="18" customHeight="1" x14ac:dyDescent="0.35">
      <c r="A1141" s="143" t="s">
        <v>290</v>
      </c>
      <c r="B1141" s="143" t="s">
        <v>338</v>
      </c>
      <c r="C1141" s="147">
        <v>104565</v>
      </c>
      <c r="D1141" s="7">
        <v>-1.0228812E-2</v>
      </c>
      <c r="E1141" s="10">
        <v>1</v>
      </c>
      <c r="F1141" s="144">
        <v>1</v>
      </c>
      <c r="G1141" s="47">
        <f t="shared" si="93"/>
        <v>104565</v>
      </c>
      <c r="H1141" s="47">
        <f t="shared" si="94"/>
        <v>104565</v>
      </c>
      <c r="I1141" s="59">
        <v>-6.4291675190258815E-2</v>
      </c>
      <c r="J1141" s="23">
        <f t="shared" si="95"/>
        <v>5.4062863190258811E-2</v>
      </c>
      <c r="K1141" s="9">
        <v>2.4825882526396358E-3</v>
      </c>
      <c r="L1141" s="63">
        <f t="shared" si="96"/>
        <v>-4.1104234516979163</v>
      </c>
      <c r="M1141" s="63">
        <f t="shared" si="97"/>
        <v>-1.2711400252639636E-2</v>
      </c>
      <c r="N1141" s="145"/>
      <c r="O1141" s="131"/>
      <c r="P1141" s="131"/>
      <c r="Q1141" s="131"/>
      <c r="R1141" s="131"/>
      <c r="S1141" s="131"/>
      <c r="T1141" s="131"/>
      <c r="U1141" s="131"/>
      <c r="V1141" s="131"/>
      <c r="W1141" s="131"/>
    </row>
    <row r="1142" spans="1:23" ht="18" customHeight="1" x14ac:dyDescent="0.35">
      <c r="A1142" s="143" t="s">
        <v>290</v>
      </c>
      <c r="B1142" s="143" t="s">
        <v>339</v>
      </c>
      <c r="C1142" s="147">
        <v>5539</v>
      </c>
      <c r="D1142" s="7">
        <v>-2.0171102999999999E-2</v>
      </c>
      <c r="E1142" s="10">
        <v>1</v>
      </c>
      <c r="F1142" s="144">
        <v>1</v>
      </c>
      <c r="G1142" s="47">
        <f t="shared" si="93"/>
        <v>5539</v>
      </c>
      <c r="H1142" s="47">
        <f t="shared" si="94"/>
        <v>5539</v>
      </c>
      <c r="I1142" s="59">
        <v>-6.4291675190258815E-2</v>
      </c>
      <c r="J1142" s="23">
        <f t="shared" si="95"/>
        <v>4.4120572190258819E-2</v>
      </c>
      <c r="K1142" s="9">
        <v>2.4825882526396358E-3</v>
      </c>
      <c r="L1142" s="63">
        <f t="shared" si="96"/>
        <v>-1.6859887010006904</v>
      </c>
      <c r="M1142" s="63">
        <f t="shared" si="97"/>
        <v>-2.2653691252639635E-2</v>
      </c>
      <c r="N1142" s="145"/>
      <c r="O1142" s="131"/>
      <c r="P1142" s="131"/>
      <c r="Q1142" s="131"/>
      <c r="R1142" s="131"/>
      <c r="S1142" s="131"/>
      <c r="T1142" s="131"/>
      <c r="U1142" s="131"/>
      <c r="V1142" s="131"/>
      <c r="W1142" s="131"/>
    </row>
    <row r="1143" spans="1:23" ht="18" customHeight="1" x14ac:dyDescent="0.35">
      <c r="A1143" s="143" t="s">
        <v>290</v>
      </c>
      <c r="B1143" s="143" t="s">
        <v>340</v>
      </c>
      <c r="C1143" s="147">
        <v>85324</v>
      </c>
      <c r="D1143" s="7">
        <v>-4.5114787000000003E-2</v>
      </c>
      <c r="E1143" s="10">
        <v>1</v>
      </c>
      <c r="F1143" s="144">
        <v>1</v>
      </c>
      <c r="G1143" s="47">
        <f t="shared" si="93"/>
        <v>85324</v>
      </c>
      <c r="H1143" s="47">
        <f t="shared" si="94"/>
        <v>85324</v>
      </c>
      <c r="I1143" s="59">
        <v>-6.4291675190258815E-2</v>
      </c>
      <c r="J1143" s="23">
        <f t="shared" si="95"/>
        <v>1.9176888190258812E-2</v>
      </c>
      <c r="K1143" s="9">
        <v>2.4825882526396358E-3</v>
      </c>
      <c r="L1143" s="63">
        <f t="shared" si="96"/>
        <v>-13.903322855072277</v>
      </c>
      <c r="M1143" s="63">
        <f t="shared" si="97"/>
        <v>-4.7597375252639643E-2</v>
      </c>
      <c r="N1143" s="145"/>
      <c r="O1143" s="131"/>
      <c r="P1143" s="131"/>
      <c r="Q1143" s="131"/>
      <c r="R1143" s="131"/>
      <c r="S1143" s="131"/>
      <c r="T1143" s="131"/>
      <c r="U1143" s="131"/>
      <c r="V1143" s="131"/>
      <c r="W1143" s="131"/>
    </row>
    <row r="1144" spans="1:23" ht="18" customHeight="1" x14ac:dyDescent="0.35">
      <c r="A1144" s="143" t="s">
        <v>290</v>
      </c>
      <c r="B1144" s="143" t="s">
        <v>254</v>
      </c>
      <c r="C1144" s="147">
        <v>21783</v>
      </c>
      <c r="D1144" s="7">
        <v>-4.9462823000000003E-2</v>
      </c>
      <c r="E1144" s="10">
        <v>1</v>
      </c>
      <c r="F1144" s="144">
        <v>1</v>
      </c>
      <c r="G1144" s="47">
        <f t="shared" si="93"/>
        <v>21783</v>
      </c>
      <c r="H1144" s="47">
        <f t="shared" si="94"/>
        <v>21783</v>
      </c>
      <c r="I1144" s="59">
        <v>-6.4291675190258815E-2</v>
      </c>
      <c r="J1144" s="23">
        <f t="shared" si="95"/>
        <v>1.4828852190258812E-2</v>
      </c>
      <c r="K1144" s="9">
        <v>2.4825882526396358E-3</v>
      </c>
      <c r="L1144" s="63">
        <f t="shared" si="96"/>
        <v>-7.6666570170273225</v>
      </c>
      <c r="M1144" s="63">
        <f t="shared" si="97"/>
        <v>-5.1945411252639642E-2</v>
      </c>
      <c r="N1144" s="145"/>
      <c r="O1144" s="131"/>
      <c r="P1144" s="131"/>
      <c r="Q1144" s="131"/>
      <c r="R1144" s="131"/>
      <c r="S1144" s="131"/>
      <c r="T1144" s="131"/>
      <c r="U1144" s="131"/>
      <c r="V1144" s="131"/>
      <c r="W1144" s="131"/>
    </row>
    <row r="1145" spans="1:23" ht="18" customHeight="1" x14ac:dyDescent="0.35">
      <c r="A1145" s="143" t="s">
        <v>290</v>
      </c>
      <c r="B1145" s="143" t="s">
        <v>341</v>
      </c>
      <c r="C1145" s="147">
        <v>51274</v>
      </c>
      <c r="D1145" s="7">
        <v>-7.1550611E-2</v>
      </c>
      <c r="E1145" s="10">
        <v>1</v>
      </c>
      <c r="F1145" s="144">
        <v>1</v>
      </c>
      <c r="G1145" s="47">
        <f t="shared" si="93"/>
        <v>51274</v>
      </c>
      <c r="H1145" s="47">
        <f t="shared" si="94"/>
        <v>51274</v>
      </c>
      <c r="I1145" s="59">
        <v>-6.4291675190258815E-2</v>
      </c>
      <c r="J1145" s="23">
        <f t="shared" si="95"/>
        <v>-7.2589358097411849E-3</v>
      </c>
      <c r="K1145" s="9">
        <v>2.4825882526396358E-3</v>
      </c>
      <c r="L1145" s="63">
        <f t="shared" si="96"/>
        <v>-16.76390213431009</v>
      </c>
      <c r="M1145" s="63">
        <f t="shared" si="97"/>
        <v>-7.4033199252639639E-2</v>
      </c>
      <c r="N1145" s="145"/>
      <c r="O1145" s="131"/>
      <c r="P1145" s="131"/>
      <c r="Q1145" s="131"/>
      <c r="R1145" s="131"/>
      <c r="S1145" s="131"/>
      <c r="T1145" s="131"/>
      <c r="U1145" s="131"/>
      <c r="V1145" s="131"/>
      <c r="W1145" s="131"/>
    </row>
    <row r="1146" spans="1:23" ht="18" customHeight="1" x14ac:dyDescent="0.35">
      <c r="A1146" s="143" t="s">
        <v>290</v>
      </c>
      <c r="B1146" s="143" t="s">
        <v>342</v>
      </c>
      <c r="C1146" s="147">
        <v>32485</v>
      </c>
      <c r="D1146" s="7">
        <v>-5.7874109E-2</v>
      </c>
      <c r="E1146" s="10">
        <v>1</v>
      </c>
      <c r="F1146" s="144">
        <v>1</v>
      </c>
      <c r="G1146" s="47">
        <f t="shared" si="93"/>
        <v>32485</v>
      </c>
      <c r="H1146" s="47">
        <f t="shared" si="94"/>
        <v>32485</v>
      </c>
      <c r="I1146" s="59">
        <v>-6.4291675190258815E-2</v>
      </c>
      <c r="J1146" s="23">
        <f t="shared" si="95"/>
        <v>6.4175661902588152E-3</v>
      </c>
      <c r="K1146" s="9">
        <v>2.4825882526396358E-3</v>
      </c>
      <c r="L1146" s="63">
        <f t="shared" si="96"/>
        <v>-10.878447057920178</v>
      </c>
      <c r="M1146" s="63">
        <f t="shared" si="97"/>
        <v>-6.0356697252639632E-2</v>
      </c>
      <c r="N1146" s="145"/>
      <c r="O1146" s="131"/>
      <c r="P1146" s="131"/>
      <c r="Q1146" s="131"/>
      <c r="R1146" s="131"/>
      <c r="S1146" s="131"/>
      <c r="T1146" s="131"/>
      <c r="U1146" s="131"/>
      <c r="V1146" s="131"/>
      <c r="W1146" s="131"/>
    </row>
    <row r="1147" spans="1:23" ht="18" customHeight="1" x14ac:dyDescent="0.35">
      <c r="A1147" s="143" t="s">
        <v>290</v>
      </c>
      <c r="B1147" s="143" t="s">
        <v>101</v>
      </c>
      <c r="C1147" s="147">
        <v>37614</v>
      </c>
      <c r="D1147" s="7">
        <v>-2.4165009000000001E-2</v>
      </c>
      <c r="E1147" s="10">
        <v>1</v>
      </c>
      <c r="F1147" s="144">
        <v>1</v>
      </c>
      <c r="G1147" s="47">
        <f t="shared" si="93"/>
        <v>37614</v>
      </c>
      <c r="H1147" s="47">
        <f t="shared" si="94"/>
        <v>37614</v>
      </c>
      <c r="I1147" s="59">
        <v>-6.4291675190258815E-2</v>
      </c>
      <c r="J1147" s="23">
        <f t="shared" si="95"/>
        <v>4.0126666190258814E-2</v>
      </c>
      <c r="K1147" s="9">
        <v>2.4825882526396358E-3</v>
      </c>
      <c r="L1147" s="63">
        <f t="shared" si="96"/>
        <v>-5.1681226999068928</v>
      </c>
      <c r="M1147" s="63">
        <f t="shared" si="97"/>
        <v>-2.6647597252639637E-2</v>
      </c>
      <c r="N1147" s="145"/>
      <c r="O1147" s="131"/>
      <c r="P1147" s="131"/>
      <c r="Q1147" s="131"/>
      <c r="R1147" s="131"/>
      <c r="S1147" s="131"/>
      <c r="T1147" s="131"/>
      <c r="U1147" s="131"/>
      <c r="V1147" s="131"/>
      <c r="W1147" s="131"/>
    </row>
    <row r="1148" spans="1:23" ht="18" customHeight="1" x14ac:dyDescent="0.35">
      <c r="A1148" s="143" t="s">
        <v>290</v>
      </c>
      <c r="B1148" s="143" t="s">
        <v>261</v>
      </c>
      <c r="C1148" s="147">
        <v>36029</v>
      </c>
      <c r="D1148" s="7">
        <v>-2.3821419999999999E-2</v>
      </c>
      <c r="E1148" s="10">
        <v>1</v>
      </c>
      <c r="F1148" s="144">
        <v>1</v>
      </c>
      <c r="G1148" s="47">
        <f t="shared" si="93"/>
        <v>36029</v>
      </c>
      <c r="H1148" s="47">
        <f t="shared" si="94"/>
        <v>36029</v>
      </c>
      <c r="I1148" s="59">
        <v>-6.4291675190258815E-2</v>
      </c>
      <c r="J1148" s="23">
        <f t="shared" si="95"/>
        <v>4.0470255190258819E-2</v>
      </c>
      <c r="K1148" s="9">
        <v>2.4825882526396358E-3</v>
      </c>
      <c r="L1148" s="63">
        <f t="shared" si="96"/>
        <v>-4.9928444528376925</v>
      </c>
      <c r="M1148" s="63">
        <f t="shared" si="97"/>
        <v>-2.6304008252639635E-2</v>
      </c>
      <c r="N1148" s="145"/>
      <c r="O1148" s="131"/>
      <c r="P1148" s="131"/>
      <c r="Q1148" s="131"/>
      <c r="R1148" s="131"/>
      <c r="S1148" s="131"/>
      <c r="T1148" s="131"/>
      <c r="U1148" s="131"/>
      <c r="V1148" s="131"/>
      <c r="W1148" s="131"/>
    </row>
    <row r="1149" spans="1:23" ht="18" customHeight="1" x14ac:dyDescent="0.35">
      <c r="A1149" s="143" t="s">
        <v>290</v>
      </c>
      <c r="B1149" s="143" t="s">
        <v>343</v>
      </c>
      <c r="C1149" s="147">
        <v>25581</v>
      </c>
      <c r="D1149" s="7">
        <v>1.5420998999999999E-2</v>
      </c>
      <c r="E1149" s="10">
        <v>1</v>
      </c>
      <c r="F1149" s="144">
        <v>1</v>
      </c>
      <c r="G1149" s="47">
        <f t="shared" si="93"/>
        <v>25581</v>
      </c>
      <c r="H1149" s="47">
        <f t="shared" si="94"/>
        <v>25581</v>
      </c>
      <c r="I1149" s="59">
        <v>-6.4291675190258815E-2</v>
      </c>
      <c r="J1149" s="23">
        <f t="shared" si="95"/>
        <v>7.971267419025882E-2</v>
      </c>
      <c r="K1149" s="9">
        <v>2.4825882526396358E-3</v>
      </c>
      <c r="L1149" s="63">
        <f t="shared" si="96"/>
        <v>2.0693773588461384</v>
      </c>
      <c r="M1149" s="63">
        <f t="shared" si="97"/>
        <v>1.2938410747360364E-2</v>
      </c>
      <c r="N1149" s="145"/>
      <c r="O1149" s="131"/>
      <c r="P1149" s="131"/>
      <c r="Q1149" s="131"/>
      <c r="R1149" s="131"/>
      <c r="S1149" s="131"/>
      <c r="T1149" s="131"/>
      <c r="U1149" s="131"/>
      <c r="V1149" s="131"/>
      <c r="W1149" s="131"/>
    </row>
    <row r="1150" spans="1:23" ht="18" customHeight="1" x14ac:dyDescent="0.35">
      <c r="A1150" s="143" t="s">
        <v>290</v>
      </c>
      <c r="B1150" s="143" t="s">
        <v>344</v>
      </c>
      <c r="C1150" s="147">
        <v>9950</v>
      </c>
      <c r="D1150" s="7">
        <v>-3.7109217999999999E-2</v>
      </c>
      <c r="E1150" s="10">
        <v>1</v>
      </c>
      <c r="F1150" s="144">
        <v>1</v>
      </c>
      <c r="G1150" s="47">
        <f t="shared" si="93"/>
        <v>9950</v>
      </c>
      <c r="H1150" s="47">
        <f t="shared" si="94"/>
        <v>9950</v>
      </c>
      <c r="I1150" s="59">
        <v>-6.4291675190258815E-2</v>
      </c>
      <c r="J1150" s="23">
        <f t="shared" si="95"/>
        <v>2.7182457190258816E-2</v>
      </c>
      <c r="K1150" s="9">
        <v>2.4825882526396358E-3</v>
      </c>
      <c r="L1150" s="63">
        <f t="shared" si="96"/>
        <v>-3.9492702702332521</v>
      </c>
      <c r="M1150" s="63">
        <f t="shared" si="97"/>
        <v>-3.9591806252639639E-2</v>
      </c>
      <c r="N1150" s="145"/>
      <c r="O1150" s="131"/>
      <c r="P1150" s="131"/>
      <c r="Q1150" s="131"/>
      <c r="R1150" s="131"/>
      <c r="S1150" s="131"/>
      <c r="T1150" s="131"/>
      <c r="U1150" s="131"/>
      <c r="V1150" s="131"/>
      <c r="W1150" s="131"/>
    </row>
    <row r="1151" spans="1:23" ht="18" customHeight="1" x14ac:dyDescent="0.35">
      <c r="A1151" s="143" t="s">
        <v>290</v>
      </c>
      <c r="B1151" s="143" t="s">
        <v>345</v>
      </c>
      <c r="C1151" s="147">
        <v>11724</v>
      </c>
      <c r="D1151" s="7">
        <v>-6.0947124999999998E-2</v>
      </c>
      <c r="E1151" s="10">
        <v>1</v>
      </c>
      <c r="F1151" s="144">
        <v>1</v>
      </c>
      <c r="G1151" s="47">
        <f t="shared" si="93"/>
        <v>11724</v>
      </c>
      <c r="H1151" s="47">
        <f t="shared" si="94"/>
        <v>11724</v>
      </c>
      <c r="I1151" s="59">
        <v>-6.4291675190258815E-2</v>
      </c>
      <c r="J1151" s="23">
        <f t="shared" si="95"/>
        <v>3.3445501902588173E-3</v>
      </c>
      <c r="K1151" s="9">
        <v>2.4825882526396358E-3</v>
      </c>
      <c r="L1151" s="63">
        <f t="shared" si="96"/>
        <v>-6.8680057955210634</v>
      </c>
      <c r="M1151" s="63">
        <f t="shared" si="97"/>
        <v>-6.342971325263963E-2</v>
      </c>
      <c r="N1151" s="145"/>
      <c r="O1151" s="131"/>
      <c r="P1151" s="131"/>
      <c r="Q1151" s="131"/>
      <c r="R1151" s="131"/>
      <c r="S1151" s="131"/>
      <c r="T1151" s="131"/>
      <c r="U1151" s="131"/>
      <c r="V1151" s="131"/>
      <c r="W1151" s="131"/>
    </row>
    <row r="1152" spans="1:23" ht="18" customHeight="1" x14ac:dyDescent="0.35">
      <c r="A1152" s="143" t="s">
        <v>290</v>
      </c>
      <c r="B1152" s="143" t="s">
        <v>346</v>
      </c>
      <c r="C1152" s="147">
        <v>12841</v>
      </c>
      <c r="D1152" s="7">
        <v>-5.6077294E-2</v>
      </c>
      <c r="E1152" s="10">
        <v>1</v>
      </c>
      <c r="F1152" s="144">
        <v>1</v>
      </c>
      <c r="G1152" s="47">
        <f t="shared" si="93"/>
        <v>12841</v>
      </c>
      <c r="H1152" s="47">
        <f t="shared" si="94"/>
        <v>12841</v>
      </c>
      <c r="I1152" s="59">
        <v>-6.4291675190258815E-2</v>
      </c>
      <c r="J1152" s="23">
        <f t="shared" si="95"/>
        <v>8.2143811902588154E-3</v>
      </c>
      <c r="K1152" s="9">
        <v>2.4825882526396358E-3</v>
      </c>
      <c r="L1152" s="63">
        <f t="shared" si="96"/>
        <v>-6.6358967150685677</v>
      </c>
      <c r="M1152" s="63">
        <f t="shared" si="97"/>
        <v>-5.8559882252639639E-2</v>
      </c>
      <c r="N1152" s="145"/>
      <c r="O1152" s="131"/>
      <c r="P1152" s="131"/>
      <c r="Q1152" s="131"/>
      <c r="R1152" s="131"/>
      <c r="S1152" s="131"/>
      <c r="T1152" s="131"/>
      <c r="U1152" s="131"/>
      <c r="V1152" s="131"/>
      <c r="W1152" s="131"/>
    </row>
    <row r="1153" spans="1:23" ht="18" customHeight="1" x14ac:dyDescent="0.35">
      <c r="A1153" s="143" t="s">
        <v>973</v>
      </c>
      <c r="B1153" s="143" t="s">
        <v>974</v>
      </c>
      <c r="C1153" s="147">
        <v>110573</v>
      </c>
      <c r="D1153" s="7">
        <v>-9.2238601000000003E-2</v>
      </c>
      <c r="E1153" s="10">
        <v>1</v>
      </c>
      <c r="F1153" s="144">
        <v>0</v>
      </c>
      <c r="G1153" s="47">
        <f t="shared" si="93"/>
        <v>110573</v>
      </c>
      <c r="H1153" s="47">
        <f t="shared" si="94"/>
        <v>0</v>
      </c>
      <c r="I1153" s="59">
        <v>-8.9788414520267451E-2</v>
      </c>
      <c r="J1153" s="23">
        <f t="shared" si="95"/>
        <v>-2.4501864797325523E-3</v>
      </c>
      <c r="K1153" s="9">
        <v>-1.7165993179862959E-2</v>
      </c>
      <c r="L1153" s="63">
        <f t="shared" si="96"/>
        <v>-24.963532955166986</v>
      </c>
      <c r="M1153" s="63">
        <f t="shared" si="97"/>
        <v>-7.5072607820137041E-2</v>
      </c>
      <c r="N1153" s="145"/>
      <c r="O1153" s="131"/>
      <c r="P1153" s="131"/>
      <c r="Q1153" s="131"/>
      <c r="R1153" s="131"/>
      <c r="S1153" s="131"/>
      <c r="T1153" s="131"/>
      <c r="U1153" s="131"/>
      <c r="V1153" s="131"/>
      <c r="W1153" s="131"/>
    </row>
    <row r="1154" spans="1:23" ht="18" customHeight="1" x14ac:dyDescent="0.35">
      <c r="A1154" s="143" t="s">
        <v>973</v>
      </c>
      <c r="B1154" s="143" t="s">
        <v>975</v>
      </c>
      <c r="C1154" s="147">
        <v>70226</v>
      </c>
      <c r="D1154" s="7">
        <v>-0.15053840800000001</v>
      </c>
      <c r="E1154" s="10">
        <v>1</v>
      </c>
      <c r="F1154" s="144">
        <v>0</v>
      </c>
      <c r="G1154" s="47">
        <f t="shared" si="93"/>
        <v>70226</v>
      </c>
      <c r="H1154" s="47">
        <f t="shared" si="94"/>
        <v>0</v>
      </c>
      <c r="I1154" s="59">
        <v>-8.9788414520267451E-2</v>
      </c>
      <c r="J1154" s="23">
        <f t="shared" si="95"/>
        <v>-6.0749993479732561E-2</v>
      </c>
      <c r="K1154" s="9">
        <v>-1.7165993179862959E-2</v>
      </c>
      <c r="L1154" s="63">
        <f t="shared" si="96"/>
        <v>-35.343941572506168</v>
      </c>
      <c r="M1154" s="63">
        <f t="shared" si="97"/>
        <v>-0.13337241482013706</v>
      </c>
      <c r="N1154" s="145"/>
      <c r="O1154" s="131"/>
      <c r="P1154" s="131"/>
      <c r="Q1154" s="131"/>
      <c r="R1154" s="131"/>
      <c r="S1154" s="131"/>
      <c r="T1154" s="131"/>
      <c r="U1154" s="131"/>
      <c r="V1154" s="131"/>
      <c r="W1154" s="131"/>
    </row>
    <row r="1155" spans="1:23" ht="18" customHeight="1" x14ac:dyDescent="0.35">
      <c r="A1155" s="143" t="s">
        <v>973</v>
      </c>
      <c r="B1155" s="143" t="s">
        <v>414</v>
      </c>
      <c r="C1155" s="147">
        <v>355184</v>
      </c>
      <c r="D1155" s="7">
        <v>3.6300649999999997E-2</v>
      </c>
      <c r="E1155" s="10">
        <v>1</v>
      </c>
      <c r="F1155" s="144">
        <v>0</v>
      </c>
      <c r="G1155" s="47">
        <f t="shared" si="93"/>
        <v>355184</v>
      </c>
      <c r="H1155" s="47">
        <f t="shared" si="94"/>
        <v>0</v>
      </c>
      <c r="I1155" s="59">
        <v>-8.9788414520267451E-2</v>
      </c>
      <c r="J1155" s="23">
        <f t="shared" si="95"/>
        <v>0.12608906452026744</v>
      </c>
      <c r="K1155" s="9">
        <v>-1.7165993179862959E-2</v>
      </c>
      <c r="L1155" s="63">
        <f t="shared" si="96"/>
        <v>31.864683956745072</v>
      </c>
      <c r="M1155" s="63">
        <f t="shared" si="97"/>
        <v>5.3466643179862952E-2</v>
      </c>
      <c r="N1155" s="145"/>
      <c r="O1155" s="131"/>
      <c r="P1155" s="131"/>
      <c r="Q1155" s="131"/>
      <c r="R1155" s="131"/>
      <c r="S1155" s="131"/>
      <c r="T1155" s="131"/>
      <c r="U1155" s="131"/>
      <c r="V1155" s="131"/>
      <c r="W1155" s="131"/>
    </row>
    <row r="1156" spans="1:23" ht="18" customHeight="1" x14ac:dyDescent="0.35">
      <c r="A1156" s="143" t="s">
        <v>973</v>
      </c>
      <c r="B1156" s="143" t="s">
        <v>177</v>
      </c>
      <c r="C1156" s="147">
        <v>33563</v>
      </c>
      <c r="D1156" s="7">
        <v>-0.12448089599999999</v>
      </c>
      <c r="E1156" s="10">
        <v>1</v>
      </c>
      <c r="F1156" s="144">
        <v>0</v>
      </c>
      <c r="G1156" s="47">
        <f t="shared" si="93"/>
        <v>33563</v>
      </c>
      <c r="H1156" s="47">
        <f t="shared" si="94"/>
        <v>0</v>
      </c>
      <c r="I1156" s="59">
        <v>-8.9788414520267451E-2</v>
      </c>
      <c r="J1156" s="23">
        <f t="shared" si="95"/>
        <v>-3.4692481479732543E-2</v>
      </c>
      <c r="K1156" s="9">
        <v>-1.7165993179862959E-2</v>
      </c>
      <c r="L1156" s="63">
        <f t="shared" si="96"/>
        <v>-19.660312791803118</v>
      </c>
      <c r="M1156" s="63">
        <f t="shared" si="97"/>
        <v>-0.10731490282013703</v>
      </c>
      <c r="N1156" s="145"/>
      <c r="O1156" s="131"/>
      <c r="P1156" s="131"/>
      <c r="Q1156" s="131"/>
      <c r="R1156" s="131"/>
      <c r="S1156" s="131"/>
      <c r="T1156" s="131"/>
      <c r="U1156" s="131"/>
      <c r="V1156" s="131"/>
      <c r="W1156" s="131"/>
    </row>
    <row r="1157" spans="1:23" ht="18" customHeight="1" x14ac:dyDescent="0.35">
      <c r="A1157" s="143" t="s">
        <v>973</v>
      </c>
      <c r="B1157" s="143" t="s">
        <v>188</v>
      </c>
      <c r="C1157" s="147">
        <v>65927</v>
      </c>
      <c r="D1157" s="7">
        <v>-3.4452547E-2</v>
      </c>
      <c r="E1157" s="10">
        <v>1</v>
      </c>
      <c r="F1157" s="144">
        <v>0</v>
      </c>
      <c r="G1157" s="47">
        <f t="shared" si="93"/>
        <v>65927</v>
      </c>
      <c r="H1157" s="47">
        <f t="shared" si="94"/>
        <v>0</v>
      </c>
      <c r="I1157" s="59">
        <v>-8.9788414520267451E-2</v>
      </c>
      <c r="J1157" s="23">
        <f t="shared" si="95"/>
        <v>5.5335867520267451E-2</v>
      </c>
      <c r="K1157" s="9">
        <v>-1.7165993179862959E-2</v>
      </c>
      <c r="L1157" s="63">
        <f t="shared" si="96"/>
        <v>-4.4385394011556718</v>
      </c>
      <c r="M1157" s="63">
        <f t="shared" si="97"/>
        <v>-1.7286553820137041E-2</v>
      </c>
      <c r="N1157" s="145"/>
      <c r="O1157" s="131"/>
      <c r="P1157" s="131"/>
      <c r="Q1157" s="131"/>
      <c r="R1157" s="131"/>
      <c r="S1157" s="131"/>
      <c r="T1157" s="131"/>
      <c r="U1157" s="131"/>
      <c r="V1157" s="131"/>
      <c r="W1157" s="131"/>
    </row>
    <row r="1158" spans="1:23" ht="18" customHeight="1" x14ac:dyDescent="0.35">
      <c r="A1158" s="143" t="s">
        <v>973</v>
      </c>
      <c r="B1158" s="143" t="s">
        <v>976</v>
      </c>
      <c r="C1158" s="147">
        <v>134343</v>
      </c>
      <c r="D1158" s="7">
        <v>-7.407097E-2</v>
      </c>
      <c r="E1158" s="10">
        <v>1</v>
      </c>
      <c r="F1158" s="144">
        <v>0</v>
      </c>
      <c r="G1158" s="47">
        <f t="shared" ref="G1158:G1221" si="98">$C1158*E1158</f>
        <v>134343</v>
      </c>
      <c r="H1158" s="47">
        <f t="shared" ref="H1158:H1221" si="99">$C1158*F1158</f>
        <v>0</v>
      </c>
      <c r="I1158" s="59">
        <v>-8.9788414520267451E-2</v>
      </c>
      <c r="J1158" s="23">
        <f t="shared" ref="J1158:J1221" si="100">D1158-I1158</f>
        <v>1.5717444520267451E-2</v>
      </c>
      <c r="K1158" s="9">
        <v>-1.7165993179862959E-2</v>
      </c>
      <c r="L1158" s="63">
        <f t="shared" ref="L1158:L1221" si="101">-SQRT(C1158)*(K1158-D1158)</f>
        <v>-20.857284826778184</v>
      </c>
      <c r="M1158" s="63">
        <f t="shared" ref="M1158:M1221" si="102">D1158-K1158</f>
        <v>-5.6904976820137038E-2</v>
      </c>
      <c r="N1158" s="145"/>
      <c r="O1158" s="131"/>
      <c r="P1158" s="131"/>
      <c r="Q1158" s="131"/>
      <c r="R1158" s="131"/>
      <c r="S1158" s="131"/>
      <c r="T1158" s="131"/>
      <c r="U1158" s="131"/>
      <c r="V1158" s="131"/>
      <c r="W1158" s="131"/>
    </row>
    <row r="1159" spans="1:23" ht="18" customHeight="1" x14ac:dyDescent="0.35">
      <c r="A1159" s="143" t="s">
        <v>973</v>
      </c>
      <c r="B1159" s="143" t="s">
        <v>588</v>
      </c>
      <c r="C1159" s="147">
        <v>47636</v>
      </c>
      <c r="D1159" s="7">
        <v>-6.758549E-3</v>
      </c>
      <c r="E1159" s="10">
        <v>1</v>
      </c>
      <c r="F1159" s="144">
        <v>0</v>
      </c>
      <c r="G1159" s="47">
        <f t="shared" si="98"/>
        <v>47636</v>
      </c>
      <c r="H1159" s="47">
        <f t="shared" si="99"/>
        <v>0</v>
      </c>
      <c r="I1159" s="59">
        <v>-8.9788414520267451E-2</v>
      </c>
      <c r="J1159" s="23">
        <f t="shared" si="100"/>
        <v>8.3029865520267448E-2</v>
      </c>
      <c r="K1159" s="9">
        <v>-1.7165993179862959E-2</v>
      </c>
      <c r="L1159" s="63">
        <f t="shared" si="101"/>
        <v>2.2714947298174186</v>
      </c>
      <c r="M1159" s="63">
        <f t="shared" si="102"/>
        <v>1.040744417986296E-2</v>
      </c>
      <c r="N1159" s="145"/>
      <c r="O1159" s="131"/>
      <c r="P1159" s="131"/>
      <c r="Q1159" s="131"/>
      <c r="R1159" s="131"/>
      <c r="S1159" s="131"/>
      <c r="T1159" s="131"/>
      <c r="U1159" s="131"/>
      <c r="V1159" s="131"/>
      <c r="W1159" s="131"/>
    </row>
    <row r="1160" spans="1:23" ht="18" customHeight="1" x14ac:dyDescent="0.35">
      <c r="A1160" s="143" t="s">
        <v>973</v>
      </c>
      <c r="B1160" s="143" t="s">
        <v>79</v>
      </c>
      <c r="C1160" s="147">
        <v>44113</v>
      </c>
      <c r="D1160" s="7">
        <v>-8.4546740000000006E-3</v>
      </c>
      <c r="E1160" s="10">
        <v>1</v>
      </c>
      <c r="F1160" s="144">
        <v>0</v>
      </c>
      <c r="G1160" s="47">
        <f t="shared" si="98"/>
        <v>44113</v>
      </c>
      <c r="H1160" s="47">
        <f t="shared" si="99"/>
        <v>0</v>
      </c>
      <c r="I1160" s="59">
        <v>-8.9788414520267451E-2</v>
      </c>
      <c r="J1160" s="23">
        <f t="shared" si="100"/>
        <v>8.1333740520267456E-2</v>
      </c>
      <c r="K1160" s="9">
        <v>-1.7165993179862959E-2</v>
      </c>
      <c r="L1160" s="63">
        <f t="shared" si="101"/>
        <v>1.8296466439728636</v>
      </c>
      <c r="M1160" s="63">
        <f t="shared" si="102"/>
        <v>8.7113191798629582E-3</v>
      </c>
      <c r="N1160" s="145"/>
      <c r="O1160" s="131"/>
      <c r="P1160" s="131"/>
      <c r="Q1160" s="131"/>
      <c r="R1160" s="131"/>
      <c r="S1160" s="131"/>
      <c r="T1160" s="131"/>
      <c r="U1160" s="131"/>
      <c r="V1160" s="131"/>
      <c r="W1160" s="131"/>
    </row>
    <row r="1161" spans="1:23" ht="18" customHeight="1" x14ac:dyDescent="0.35">
      <c r="A1161" s="143" t="s">
        <v>973</v>
      </c>
      <c r="B1161" s="143" t="s">
        <v>575</v>
      </c>
      <c r="C1161" s="147">
        <v>63256</v>
      </c>
      <c r="D1161" s="7">
        <v>-0.12775329899999999</v>
      </c>
      <c r="E1161" s="10">
        <v>1</v>
      </c>
      <c r="F1161" s="144">
        <v>0</v>
      </c>
      <c r="G1161" s="47">
        <f t="shared" si="98"/>
        <v>63256</v>
      </c>
      <c r="H1161" s="47">
        <f t="shared" si="99"/>
        <v>0</v>
      </c>
      <c r="I1161" s="59">
        <v>-8.9788414520267451E-2</v>
      </c>
      <c r="J1161" s="23">
        <f t="shared" si="100"/>
        <v>-3.7964884479732536E-2</v>
      </c>
      <c r="K1161" s="9">
        <v>-1.7165993179862959E-2</v>
      </c>
      <c r="L1161" s="63">
        <f t="shared" si="101"/>
        <v>-27.813531859590409</v>
      </c>
      <c r="M1161" s="63">
        <f t="shared" si="102"/>
        <v>-0.11058730582013702</v>
      </c>
      <c r="N1161" s="145"/>
      <c r="O1161" s="131"/>
      <c r="P1161" s="131"/>
      <c r="Q1161" s="131"/>
      <c r="R1161" s="131"/>
      <c r="S1161" s="131"/>
      <c r="T1161" s="131"/>
      <c r="U1161" s="131"/>
      <c r="V1161" s="131"/>
      <c r="W1161" s="131"/>
    </row>
    <row r="1162" spans="1:23" ht="18" customHeight="1" x14ac:dyDescent="0.35">
      <c r="A1162" s="143" t="s">
        <v>973</v>
      </c>
      <c r="B1162" s="143" t="s">
        <v>977</v>
      </c>
      <c r="C1162" s="147">
        <v>161276</v>
      </c>
      <c r="D1162" s="7">
        <v>-6.8295192000000005E-2</v>
      </c>
      <c r="E1162" s="10">
        <v>1</v>
      </c>
      <c r="F1162" s="144">
        <v>0</v>
      </c>
      <c r="G1162" s="47">
        <f t="shared" si="98"/>
        <v>161276</v>
      </c>
      <c r="H1162" s="47">
        <f t="shared" si="99"/>
        <v>0</v>
      </c>
      <c r="I1162" s="59">
        <v>-8.9788414520267451E-2</v>
      </c>
      <c r="J1162" s="23">
        <f t="shared" si="100"/>
        <v>2.1493222520267447E-2</v>
      </c>
      <c r="K1162" s="9">
        <v>-1.7165993179862959E-2</v>
      </c>
      <c r="L1162" s="63">
        <f t="shared" si="101"/>
        <v>-20.533068652846669</v>
      </c>
      <c r="M1162" s="63">
        <f t="shared" si="102"/>
        <v>-5.1129198820137042E-2</v>
      </c>
      <c r="N1162" s="145"/>
      <c r="O1162" s="131"/>
      <c r="P1162" s="131"/>
      <c r="Q1162" s="131"/>
      <c r="R1162" s="131"/>
      <c r="S1162" s="131"/>
      <c r="T1162" s="131"/>
      <c r="U1162" s="131"/>
      <c r="V1162" s="131"/>
      <c r="W1162" s="131"/>
    </row>
    <row r="1163" spans="1:23" ht="18" customHeight="1" x14ac:dyDescent="0.35">
      <c r="A1163" s="143" t="s">
        <v>973</v>
      </c>
      <c r="B1163" s="143" t="s">
        <v>978</v>
      </c>
      <c r="C1163" s="147">
        <v>18962</v>
      </c>
      <c r="D1163" s="7">
        <v>-0.117241467</v>
      </c>
      <c r="E1163" s="10">
        <v>1</v>
      </c>
      <c r="F1163" s="144">
        <v>0</v>
      </c>
      <c r="G1163" s="47">
        <f t="shared" si="98"/>
        <v>18962</v>
      </c>
      <c r="H1163" s="47">
        <f t="shared" si="99"/>
        <v>0</v>
      </c>
      <c r="I1163" s="59">
        <v>-8.9788414520267451E-2</v>
      </c>
      <c r="J1163" s="23">
        <f t="shared" si="100"/>
        <v>-2.7453052479732551E-2</v>
      </c>
      <c r="K1163" s="9">
        <v>-1.7165993179862959E-2</v>
      </c>
      <c r="L1163" s="63">
        <f t="shared" si="101"/>
        <v>-13.780650744020813</v>
      </c>
      <c r="M1163" s="63">
        <f t="shared" si="102"/>
        <v>-0.10007547382013704</v>
      </c>
      <c r="N1163" s="145"/>
      <c r="O1163" s="131"/>
      <c r="P1163" s="131"/>
      <c r="Q1163" s="131"/>
      <c r="R1163" s="131"/>
      <c r="S1163" s="131"/>
      <c r="T1163" s="131"/>
      <c r="U1163" s="131"/>
      <c r="V1163" s="131"/>
      <c r="W1163" s="131"/>
    </row>
    <row r="1164" spans="1:23" ht="18" customHeight="1" x14ac:dyDescent="0.35">
      <c r="A1164" s="143" t="s">
        <v>973</v>
      </c>
      <c r="B1164" s="143" t="s">
        <v>979</v>
      </c>
      <c r="C1164" s="147">
        <v>44156</v>
      </c>
      <c r="D1164" s="7">
        <v>-1.162733E-3</v>
      </c>
      <c r="E1164" s="10">
        <v>1</v>
      </c>
      <c r="F1164" s="144">
        <v>0</v>
      </c>
      <c r="G1164" s="47">
        <f t="shared" si="98"/>
        <v>44156</v>
      </c>
      <c r="H1164" s="47">
        <f t="shared" si="99"/>
        <v>0</v>
      </c>
      <c r="I1164" s="59">
        <v>-8.9788414520267451E-2</v>
      </c>
      <c r="J1164" s="23">
        <f t="shared" si="100"/>
        <v>8.8625681520267452E-2</v>
      </c>
      <c r="K1164" s="9">
        <v>-1.7165993179862959E-2</v>
      </c>
      <c r="L1164" s="63">
        <f t="shared" si="101"/>
        <v>3.3628177288382748</v>
      </c>
      <c r="M1164" s="63">
        <f t="shared" si="102"/>
        <v>1.600326017986296E-2</v>
      </c>
      <c r="N1164" s="145"/>
      <c r="O1164" s="131"/>
      <c r="P1164" s="131"/>
      <c r="Q1164" s="131"/>
      <c r="R1164" s="131"/>
      <c r="S1164" s="131"/>
      <c r="T1164" s="131"/>
      <c r="U1164" s="131"/>
      <c r="V1164" s="131"/>
      <c r="W1164" s="131"/>
    </row>
    <row r="1165" spans="1:23" ht="18" customHeight="1" x14ac:dyDescent="0.35">
      <c r="A1165" s="143" t="s">
        <v>973</v>
      </c>
      <c r="B1165" s="143" t="s">
        <v>422</v>
      </c>
      <c r="C1165" s="147">
        <v>52043</v>
      </c>
      <c r="D1165" s="7">
        <v>-0.14914628099999999</v>
      </c>
      <c r="E1165" s="10">
        <v>1</v>
      </c>
      <c r="F1165" s="144">
        <v>0</v>
      </c>
      <c r="G1165" s="47">
        <f t="shared" si="98"/>
        <v>52043</v>
      </c>
      <c r="H1165" s="47">
        <f t="shared" si="99"/>
        <v>0</v>
      </c>
      <c r="I1165" s="59">
        <v>-8.9788414520267451E-2</v>
      </c>
      <c r="J1165" s="23">
        <f t="shared" si="100"/>
        <v>-5.9357866479732541E-2</v>
      </c>
      <c r="K1165" s="9">
        <v>-1.7165993179862959E-2</v>
      </c>
      <c r="L1165" s="63">
        <f t="shared" si="101"/>
        <v>-30.108577177351403</v>
      </c>
      <c r="M1165" s="63">
        <f t="shared" si="102"/>
        <v>-0.13198028782013704</v>
      </c>
      <c r="N1165" s="145"/>
      <c r="O1165" s="131"/>
      <c r="P1165" s="131"/>
      <c r="Q1165" s="131"/>
      <c r="R1165" s="131"/>
      <c r="S1165" s="131"/>
      <c r="T1165" s="131"/>
      <c r="U1165" s="131"/>
      <c r="V1165" s="131"/>
      <c r="W1165" s="131"/>
    </row>
    <row r="1166" spans="1:23" ht="18" customHeight="1" x14ac:dyDescent="0.35">
      <c r="A1166" s="143" t="s">
        <v>973</v>
      </c>
      <c r="B1166" s="143" t="s">
        <v>980</v>
      </c>
      <c r="C1166" s="147">
        <v>44931</v>
      </c>
      <c r="D1166" s="7">
        <v>-3.506281E-2</v>
      </c>
      <c r="E1166" s="10">
        <v>1</v>
      </c>
      <c r="F1166" s="144">
        <v>0</v>
      </c>
      <c r="G1166" s="47">
        <f t="shared" si="98"/>
        <v>44931</v>
      </c>
      <c r="H1166" s="47">
        <f t="shared" si="99"/>
        <v>0</v>
      </c>
      <c r="I1166" s="59">
        <v>-8.9788414520267451E-2</v>
      </c>
      <c r="J1166" s="23">
        <f t="shared" si="100"/>
        <v>5.4725604520267451E-2</v>
      </c>
      <c r="K1166" s="9">
        <v>-1.7165993179862959E-2</v>
      </c>
      <c r="L1166" s="63">
        <f t="shared" si="101"/>
        <v>-3.7935764030267074</v>
      </c>
      <c r="M1166" s="63">
        <f t="shared" si="102"/>
        <v>-1.7896816820137041E-2</v>
      </c>
      <c r="N1166" s="145"/>
      <c r="O1166" s="131"/>
      <c r="P1166" s="131"/>
      <c r="Q1166" s="131"/>
      <c r="R1166" s="131"/>
      <c r="S1166" s="131"/>
      <c r="T1166" s="131"/>
      <c r="U1166" s="131"/>
      <c r="V1166" s="131"/>
      <c r="W1166" s="131"/>
    </row>
    <row r="1167" spans="1:23" ht="18" customHeight="1" x14ac:dyDescent="0.35">
      <c r="A1167" s="143" t="s">
        <v>973</v>
      </c>
      <c r="B1167" s="143" t="s">
        <v>101</v>
      </c>
      <c r="C1167" s="147">
        <v>33259</v>
      </c>
      <c r="D1167" s="7">
        <v>-0.106381279</v>
      </c>
      <c r="E1167" s="10">
        <v>1</v>
      </c>
      <c r="F1167" s="144">
        <v>0</v>
      </c>
      <c r="G1167" s="47">
        <f t="shared" si="98"/>
        <v>33259</v>
      </c>
      <c r="H1167" s="47">
        <f t="shared" si="99"/>
        <v>0</v>
      </c>
      <c r="I1167" s="59">
        <v>-8.9788414520267451E-2</v>
      </c>
      <c r="J1167" s="23">
        <f t="shared" si="100"/>
        <v>-1.6592864479732544E-2</v>
      </c>
      <c r="K1167" s="9">
        <v>-1.7165993179862959E-2</v>
      </c>
      <c r="L1167" s="63">
        <f t="shared" si="101"/>
        <v>-16.270236461157424</v>
      </c>
      <c r="M1167" s="63">
        <f t="shared" si="102"/>
        <v>-8.9215285820137033E-2</v>
      </c>
      <c r="N1167" s="145"/>
      <c r="O1167" s="131"/>
      <c r="P1167" s="131"/>
      <c r="Q1167" s="131"/>
      <c r="R1167" s="131"/>
      <c r="S1167" s="131"/>
      <c r="T1167" s="131"/>
      <c r="U1167" s="131"/>
      <c r="V1167" s="131"/>
      <c r="W1167" s="131"/>
    </row>
    <row r="1168" spans="1:23" ht="18" customHeight="1" x14ac:dyDescent="0.35">
      <c r="A1168" s="143" t="s">
        <v>973</v>
      </c>
      <c r="B1168" s="143" t="s">
        <v>493</v>
      </c>
      <c r="C1168" s="147">
        <v>233194</v>
      </c>
      <c r="D1168" s="7">
        <v>-3.9570794999999999E-2</v>
      </c>
      <c r="E1168" s="10">
        <v>1</v>
      </c>
      <c r="F1168" s="144">
        <v>0</v>
      </c>
      <c r="G1168" s="47">
        <f t="shared" si="98"/>
        <v>233194</v>
      </c>
      <c r="H1168" s="47">
        <f t="shared" si="99"/>
        <v>0</v>
      </c>
      <c r="I1168" s="59">
        <v>-8.9788414520267451E-2</v>
      </c>
      <c r="J1168" s="23">
        <f t="shared" si="100"/>
        <v>5.0217619520267452E-2</v>
      </c>
      <c r="K1168" s="9">
        <v>-1.7165993179862959E-2</v>
      </c>
      <c r="L1168" s="63">
        <f t="shared" si="101"/>
        <v>-10.819315683986805</v>
      </c>
      <c r="M1168" s="63">
        <f t="shared" si="102"/>
        <v>-2.240480182013704E-2</v>
      </c>
      <c r="N1168" s="145"/>
      <c r="O1168" s="131"/>
      <c r="P1168" s="131"/>
      <c r="Q1168" s="131"/>
      <c r="R1168" s="131"/>
      <c r="S1168" s="131"/>
      <c r="T1168" s="131"/>
      <c r="U1168" s="131"/>
      <c r="V1168" s="131"/>
      <c r="W1168" s="131"/>
    </row>
    <row r="1169" spans="1:23" ht="18" customHeight="1" x14ac:dyDescent="0.35">
      <c r="A1169" s="143" t="s">
        <v>981</v>
      </c>
      <c r="B1169" s="143" t="s">
        <v>464</v>
      </c>
      <c r="C1169" s="147">
        <v>59142</v>
      </c>
      <c r="D1169" s="7">
        <v>-6.2662703E-2</v>
      </c>
      <c r="E1169" s="10">
        <v>1</v>
      </c>
      <c r="F1169" s="144">
        <v>0</v>
      </c>
      <c r="G1169" s="47">
        <f t="shared" si="98"/>
        <v>59142</v>
      </c>
      <c r="H1169" s="47">
        <f t="shared" si="99"/>
        <v>0</v>
      </c>
      <c r="I1169" s="59">
        <v>-8.9788414520267451E-2</v>
      </c>
      <c r="J1169" s="23">
        <f t="shared" si="100"/>
        <v>2.7125711520267451E-2</v>
      </c>
      <c r="K1169" s="9">
        <v>-1.7165993179862959E-2</v>
      </c>
      <c r="L1169" s="63">
        <f t="shared" si="101"/>
        <v>-11.064403221540712</v>
      </c>
      <c r="M1169" s="63">
        <f t="shared" si="102"/>
        <v>-4.5496709820137038E-2</v>
      </c>
      <c r="N1169" s="145"/>
      <c r="O1169" s="131"/>
      <c r="P1169" s="131"/>
      <c r="Q1169" s="131"/>
      <c r="R1169" s="131"/>
      <c r="S1169" s="131"/>
      <c r="T1169" s="131"/>
      <c r="U1169" s="131"/>
      <c r="V1169" s="131"/>
      <c r="W1169" s="131"/>
    </row>
    <row r="1170" spans="1:23" ht="18" customHeight="1" x14ac:dyDescent="0.35">
      <c r="A1170" s="143" t="s">
        <v>981</v>
      </c>
      <c r="B1170" s="143" t="s">
        <v>982</v>
      </c>
      <c r="C1170" s="147">
        <v>555341</v>
      </c>
      <c r="D1170" s="7">
        <v>8.4004538000000004E-2</v>
      </c>
      <c r="E1170" s="10">
        <v>1</v>
      </c>
      <c r="F1170" s="144">
        <v>0</v>
      </c>
      <c r="G1170" s="47">
        <f t="shared" si="98"/>
        <v>555341</v>
      </c>
      <c r="H1170" s="47">
        <f t="shared" si="99"/>
        <v>0</v>
      </c>
      <c r="I1170" s="59">
        <v>-8.9788414520267451E-2</v>
      </c>
      <c r="J1170" s="23">
        <f t="shared" si="100"/>
        <v>0.17379295252026744</v>
      </c>
      <c r="K1170" s="9">
        <v>-1.7165993179862959E-2</v>
      </c>
      <c r="L1170" s="63">
        <f t="shared" si="101"/>
        <v>75.393498976436845</v>
      </c>
      <c r="M1170" s="63">
        <f t="shared" si="102"/>
        <v>0.10117053117986297</v>
      </c>
      <c r="N1170" s="145"/>
      <c r="O1170" s="131"/>
      <c r="P1170" s="131"/>
      <c r="Q1170" s="131"/>
      <c r="R1170" s="131"/>
      <c r="S1170" s="131"/>
      <c r="T1170" s="131"/>
      <c r="U1170" s="131"/>
      <c r="V1170" s="131"/>
      <c r="W1170" s="131"/>
    </row>
    <row r="1171" spans="1:23" ht="18" customHeight="1" x14ac:dyDescent="0.35">
      <c r="A1171" s="143" t="s">
        <v>981</v>
      </c>
      <c r="B1171" s="143" t="s">
        <v>983</v>
      </c>
      <c r="C1171" s="147">
        <v>777476</v>
      </c>
      <c r="D1171" s="7">
        <v>6.4321105000000003E-2</v>
      </c>
      <c r="E1171" s="10">
        <v>1</v>
      </c>
      <c r="F1171" s="144">
        <v>0</v>
      </c>
      <c r="G1171" s="47">
        <f t="shared" si="98"/>
        <v>777476</v>
      </c>
      <c r="H1171" s="47">
        <f t="shared" si="99"/>
        <v>0</v>
      </c>
      <c r="I1171" s="59">
        <v>-8.9788414520267451E-2</v>
      </c>
      <c r="J1171" s="23">
        <f t="shared" si="100"/>
        <v>0.15410951952026747</v>
      </c>
      <c r="K1171" s="9">
        <v>-1.7165993179862959E-2</v>
      </c>
      <c r="L1171" s="63">
        <f t="shared" si="101"/>
        <v>71.850922478195756</v>
      </c>
      <c r="M1171" s="63">
        <f t="shared" si="102"/>
        <v>8.1487098179862966E-2</v>
      </c>
      <c r="N1171" s="145"/>
      <c r="O1171" s="131"/>
      <c r="P1171" s="131"/>
      <c r="Q1171" s="131"/>
      <c r="R1171" s="131"/>
      <c r="S1171" s="131"/>
      <c r="T1171" s="131"/>
      <c r="U1171" s="131"/>
      <c r="V1171" s="131"/>
      <c r="W1171" s="131"/>
    </row>
    <row r="1172" spans="1:23" ht="18" customHeight="1" x14ac:dyDescent="0.35">
      <c r="A1172" s="143" t="s">
        <v>981</v>
      </c>
      <c r="B1172" s="143" t="s">
        <v>1861</v>
      </c>
      <c r="C1172" s="147">
        <v>475700</v>
      </c>
      <c r="D1172" s="7">
        <v>8.9241379999999999E-3</v>
      </c>
      <c r="E1172" s="10">
        <v>1</v>
      </c>
      <c r="F1172" s="144">
        <v>0</v>
      </c>
      <c r="G1172" s="47">
        <f t="shared" si="98"/>
        <v>475700</v>
      </c>
      <c r="H1172" s="47">
        <f t="shared" si="99"/>
        <v>0</v>
      </c>
      <c r="I1172" s="59">
        <v>-8.9788414520267451E-2</v>
      </c>
      <c r="J1172" s="23">
        <f t="shared" si="100"/>
        <v>9.8712552520267449E-2</v>
      </c>
      <c r="K1172" s="9">
        <v>-1.7165993179862959E-2</v>
      </c>
      <c r="L1172" s="63">
        <f t="shared" si="101"/>
        <v>17.994626568177374</v>
      </c>
      <c r="M1172" s="63">
        <f t="shared" si="102"/>
        <v>2.609013117986296E-2</v>
      </c>
      <c r="N1172" s="145"/>
      <c r="O1172" s="131"/>
      <c r="P1172" s="131"/>
      <c r="Q1172" s="131"/>
      <c r="R1172" s="131"/>
      <c r="S1172" s="131"/>
      <c r="T1172" s="131"/>
      <c r="U1172" s="131"/>
      <c r="V1172" s="131"/>
      <c r="W1172" s="131"/>
    </row>
    <row r="1173" spans="1:23" ht="18" customHeight="1" x14ac:dyDescent="0.35">
      <c r="A1173" s="143" t="s">
        <v>981</v>
      </c>
      <c r="B1173" s="143" t="s">
        <v>984</v>
      </c>
      <c r="C1173" s="147">
        <v>91327</v>
      </c>
      <c r="D1173" s="7">
        <v>3.4366800000000001E-3</v>
      </c>
      <c r="E1173" s="10">
        <v>1</v>
      </c>
      <c r="F1173" s="144">
        <v>0</v>
      </c>
      <c r="G1173" s="47">
        <f t="shared" si="98"/>
        <v>91327</v>
      </c>
      <c r="H1173" s="47">
        <f t="shared" si="99"/>
        <v>0</v>
      </c>
      <c r="I1173" s="59">
        <v>-8.9788414520267451E-2</v>
      </c>
      <c r="J1173" s="23">
        <f t="shared" si="100"/>
        <v>9.3225094520267449E-2</v>
      </c>
      <c r="K1173" s="9">
        <v>-1.7165993179862959E-2</v>
      </c>
      <c r="L1173" s="63">
        <f t="shared" si="101"/>
        <v>6.226201464191738</v>
      </c>
      <c r="M1173" s="63">
        <f t="shared" si="102"/>
        <v>2.060267317986296E-2</v>
      </c>
      <c r="N1173" s="145"/>
      <c r="O1173" s="131"/>
      <c r="P1173" s="131"/>
      <c r="Q1173" s="131"/>
      <c r="R1173" s="131"/>
      <c r="S1173" s="131"/>
      <c r="T1173" s="131"/>
      <c r="U1173" s="131"/>
      <c r="V1173" s="131"/>
      <c r="W1173" s="131"/>
    </row>
    <row r="1174" spans="1:23" ht="18" customHeight="1" x14ac:dyDescent="0.35">
      <c r="A1174" s="143" t="s">
        <v>981</v>
      </c>
      <c r="B1174" s="143" t="s">
        <v>500</v>
      </c>
      <c r="C1174" s="147">
        <v>28364</v>
      </c>
      <c r="D1174" s="7">
        <v>-5.1479391999999999E-2</v>
      </c>
      <c r="E1174" s="10">
        <v>1</v>
      </c>
      <c r="F1174" s="144">
        <v>0</v>
      </c>
      <c r="G1174" s="47">
        <f t="shared" si="98"/>
        <v>28364</v>
      </c>
      <c r="H1174" s="47">
        <f t="shared" si="99"/>
        <v>0</v>
      </c>
      <c r="I1174" s="59">
        <v>-8.9788414520267451E-2</v>
      </c>
      <c r="J1174" s="23">
        <f t="shared" si="100"/>
        <v>3.8309022520267452E-2</v>
      </c>
      <c r="K1174" s="9">
        <v>-1.7165993179862959E-2</v>
      </c>
      <c r="L1174" s="63">
        <f t="shared" si="101"/>
        <v>-5.7789305654039982</v>
      </c>
      <c r="M1174" s="63">
        <f t="shared" si="102"/>
        <v>-3.4313398820137037E-2</v>
      </c>
      <c r="N1174" s="145"/>
      <c r="O1174" s="131"/>
      <c r="P1174" s="131"/>
      <c r="Q1174" s="131"/>
      <c r="R1174" s="131"/>
      <c r="S1174" s="131"/>
      <c r="T1174" s="131"/>
      <c r="U1174" s="131"/>
      <c r="V1174" s="131"/>
      <c r="W1174" s="131"/>
    </row>
    <row r="1175" spans="1:23" ht="18" customHeight="1" x14ac:dyDescent="0.35">
      <c r="A1175" s="143" t="s">
        <v>981</v>
      </c>
      <c r="B1175" s="143" t="s">
        <v>142</v>
      </c>
      <c r="C1175" s="147">
        <v>179237</v>
      </c>
      <c r="D1175" s="7">
        <v>3.7240744999999999E-2</v>
      </c>
      <c r="E1175" s="10">
        <v>1</v>
      </c>
      <c r="F1175" s="144">
        <v>0</v>
      </c>
      <c r="G1175" s="47">
        <f t="shared" si="98"/>
        <v>179237</v>
      </c>
      <c r="H1175" s="47">
        <f t="shared" si="99"/>
        <v>0</v>
      </c>
      <c r="I1175" s="59">
        <v>-8.9788414520267451E-2</v>
      </c>
      <c r="J1175" s="23">
        <f t="shared" si="100"/>
        <v>0.12702915952026744</v>
      </c>
      <c r="K1175" s="9">
        <v>-1.7165993179862959E-2</v>
      </c>
      <c r="L1175" s="63">
        <f t="shared" si="101"/>
        <v>23.033849387507669</v>
      </c>
      <c r="M1175" s="63">
        <f t="shared" si="102"/>
        <v>5.4406738179862954E-2</v>
      </c>
      <c r="N1175" s="145"/>
      <c r="O1175" s="131"/>
      <c r="P1175" s="131"/>
      <c r="Q1175" s="131"/>
      <c r="R1175" s="131"/>
      <c r="S1175" s="131"/>
      <c r="T1175" s="131"/>
      <c r="U1175" s="131"/>
      <c r="V1175" s="131"/>
      <c r="W1175" s="131"/>
    </row>
    <row r="1176" spans="1:23" ht="18" customHeight="1" x14ac:dyDescent="0.35">
      <c r="A1176" s="143" t="s">
        <v>981</v>
      </c>
      <c r="B1176" s="143" t="s">
        <v>597</v>
      </c>
      <c r="C1176" s="147">
        <v>87768</v>
      </c>
      <c r="D1176" s="7">
        <v>-6.2004056000000002E-2</v>
      </c>
      <c r="E1176" s="10">
        <v>1</v>
      </c>
      <c r="F1176" s="144">
        <v>0</v>
      </c>
      <c r="G1176" s="47">
        <f t="shared" si="98"/>
        <v>87768</v>
      </c>
      <c r="H1176" s="47">
        <f t="shared" si="99"/>
        <v>0</v>
      </c>
      <c r="I1176" s="59">
        <v>-8.9788414520267451E-2</v>
      </c>
      <c r="J1176" s="23">
        <f t="shared" si="100"/>
        <v>2.7784358520267449E-2</v>
      </c>
      <c r="K1176" s="9">
        <v>-1.7165993179862959E-2</v>
      </c>
      <c r="L1176" s="63">
        <f t="shared" si="101"/>
        <v>-13.283574081591656</v>
      </c>
      <c r="M1176" s="63">
        <f t="shared" si="102"/>
        <v>-4.483806282013704E-2</v>
      </c>
      <c r="N1176" s="145"/>
      <c r="O1176" s="131"/>
      <c r="P1176" s="131"/>
      <c r="Q1176" s="131"/>
      <c r="R1176" s="131"/>
      <c r="S1176" s="131"/>
      <c r="T1176" s="131"/>
      <c r="U1176" s="131"/>
      <c r="V1176" s="131"/>
      <c r="W1176" s="131"/>
    </row>
    <row r="1177" spans="1:23" ht="18" customHeight="1" x14ac:dyDescent="0.35">
      <c r="A1177" s="143" t="s">
        <v>981</v>
      </c>
      <c r="B1177" s="143" t="s">
        <v>985</v>
      </c>
      <c r="C1177" s="147">
        <v>157117</v>
      </c>
      <c r="D1177" s="7">
        <v>7.9455913000000003E-2</v>
      </c>
      <c r="E1177" s="10">
        <v>1</v>
      </c>
      <c r="F1177" s="144">
        <v>0</v>
      </c>
      <c r="G1177" s="47">
        <f t="shared" si="98"/>
        <v>157117</v>
      </c>
      <c r="H1177" s="47">
        <f t="shared" si="99"/>
        <v>0</v>
      </c>
      <c r="I1177" s="59">
        <v>-8.9788414520267451E-2</v>
      </c>
      <c r="J1177" s="23">
        <f t="shared" si="100"/>
        <v>0.16924432752026747</v>
      </c>
      <c r="K1177" s="9">
        <v>-1.7165993179862959E-2</v>
      </c>
      <c r="L1177" s="63">
        <f t="shared" si="101"/>
        <v>38.298978447258172</v>
      </c>
      <c r="M1177" s="63">
        <f t="shared" si="102"/>
        <v>9.6621906179862965E-2</v>
      </c>
      <c r="N1177" s="145"/>
      <c r="O1177" s="131"/>
      <c r="P1177" s="131"/>
      <c r="Q1177" s="131"/>
      <c r="R1177" s="131"/>
      <c r="S1177" s="131"/>
      <c r="T1177" s="131"/>
      <c r="U1177" s="131"/>
      <c r="V1177" s="131"/>
      <c r="W1177" s="131"/>
    </row>
    <row r="1178" spans="1:23" ht="18" customHeight="1" x14ac:dyDescent="0.35">
      <c r="A1178" s="143" t="s">
        <v>981</v>
      </c>
      <c r="B1178" s="143" t="s">
        <v>986</v>
      </c>
      <c r="C1178" s="147">
        <v>30701</v>
      </c>
      <c r="D1178" s="7">
        <v>-1.9395064E-2</v>
      </c>
      <c r="E1178" s="10">
        <v>1</v>
      </c>
      <c r="F1178" s="144">
        <v>0</v>
      </c>
      <c r="G1178" s="47">
        <f t="shared" si="98"/>
        <v>30701</v>
      </c>
      <c r="H1178" s="47">
        <f t="shared" si="99"/>
        <v>0</v>
      </c>
      <c r="I1178" s="59">
        <v>-8.9788414520267451E-2</v>
      </c>
      <c r="J1178" s="23">
        <f t="shared" si="100"/>
        <v>7.0393350520267448E-2</v>
      </c>
      <c r="K1178" s="9">
        <v>-1.7165993179862959E-2</v>
      </c>
      <c r="L1178" s="63">
        <f t="shared" si="101"/>
        <v>-0.39057112040849151</v>
      </c>
      <c r="M1178" s="63">
        <f t="shared" si="102"/>
        <v>-2.2290708201370413E-3</v>
      </c>
      <c r="N1178" s="145"/>
      <c r="O1178" s="131"/>
      <c r="P1178" s="131"/>
      <c r="Q1178" s="131"/>
      <c r="R1178" s="131"/>
      <c r="S1178" s="131"/>
      <c r="T1178" s="131"/>
      <c r="U1178" s="131"/>
      <c r="V1178" s="131"/>
      <c r="W1178" s="131"/>
    </row>
    <row r="1179" spans="1:23" ht="18" customHeight="1" x14ac:dyDescent="0.35">
      <c r="A1179" s="143" t="s">
        <v>981</v>
      </c>
      <c r="B1179" s="143" t="s">
        <v>987</v>
      </c>
      <c r="C1179" s="147">
        <v>250540</v>
      </c>
      <c r="D1179" s="7">
        <v>5.4793693999999997E-2</v>
      </c>
      <c r="E1179" s="10">
        <v>1</v>
      </c>
      <c r="F1179" s="144">
        <v>0</v>
      </c>
      <c r="G1179" s="47">
        <f t="shared" si="98"/>
        <v>250540</v>
      </c>
      <c r="H1179" s="47">
        <f t="shared" si="99"/>
        <v>0</v>
      </c>
      <c r="I1179" s="59">
        <v>-8.9788414520267451E-2</v>
      </c>
      <c r="J1179" s="23">
        <f t="shared" si="100"/>
        <v>0.14458210852026745</v>
      </c>
      <c r="K1179" s="9">
        <v>-1.7165993179862959E-2</v>
      </c>
      <c r="L1179" s="63">
        <f t="shared" si="101"/>
        <v>36.018680860195396</v>
      </c>
      <c r="M1179" s="63">
        <f t="shared" si="102"/>
        <v>7.1959687179862952E-2</v>
      </c>
      <c r="N1179" s="145"/>
      <c r="O1179" s="131"/>
      <c r="P1179" s="131"/>
      <c r="Q1179" s="131"/>
      <c r="R1179" s="131"/>
      <c r="S1179" s="131"/>
      <c r="T1179" s="131"/>
      <c r="U1179" s="131"/>
      <c r="V1179" s="131"/>
      <c r="W1179" s="131"/>
    </row>
    <row r="1180" spans="1:23" ht="18" customHeight="1" x14ac:dyDescent="0.35">
      <c r="A1180" s="143" t="s">
        <v>981</v>
      </c>
      <c r="B1180" s="143" t="s">
        <v>988</v>
      </c>
      <c r="C1180" s="147">
        <v>27922</v>
      </c>
      <c r="D1180" s="7">
        <v>-8.0910024999999997E-2</v>
      </c>
      <c r="E1180" s="10">
        <v>1</v>
      </c>
      <c r="F1180" s="144">
        <v>0</v>
      </c>
      <c r="G1180" s="47">
        <f t="shared" si="98"/>
        <v>27922</v>
      </c>
      <c r="H1180" s="47">
        <f t="shared" si="99"/>
        <v>0</v>
      </c>
      <c r="I1180" s="59">
        <v>-8.9788414520267451E-2</v>
      </c>
      <c r="J1180" s="23">
        <f t="shared" si="100"/>
        <v>8.8783895202674545E-3</v>
      </c>
      <c r="K1180" s="9">
        <v>-1.7165993179862959E-2</v>
      </c>
      <c r="L1180" s="63">
        <f t="shared" si="101"/>
        <v>-10.651549515023456</v>
      </c>
      <c r="M1180" s="63">
        <f t="shared" si="102"/>
        <v>-6.3744031820137034E-2</v>
      </c>
      <c r="N1180" s="145"/>
      <c r="O1180" s="131"/>
      <c r="P1180" s="131"/>
      <c r="Q1180" s="131"/>
      <c r="R1180" s="131"/>
      <c r="S1180" s="131"/>
      <c r="T1180" s="131"/>
      <c r="U1180" s="131"/>
      <c r="V1180" s="131"/>
      <c r="W1180" s="131"/>
    </row>
    <row r="1181" spans="1:23" ht="18" customHeight="1" x14ac:dyDescent="0.35">
      <c r="A1181" s="143" t="s">
        <v>981</v>
      </c>
      <c r="B1181" s="143" t="s">
        <v>989</v>
      </c>
      <c r="C1181" s="147">
        <v>264328</v>
      </c>
      <c r="D1181" s="7">
        <v>3.4502708E-2</v>
      </c>
      <c r="E1181" s="10">
        <v>1</v>
      </c>
      <c r="F1181" s="144">
        <v>0</v>
      </c>
      <c r="G1181" s="47">
        <f t="shared" si="98"/>
        <v>264328</v>
      </c>
      <c r="H1181" s="47">
        <f t="shared" si="99"/>
        <v>0</v>
      </c>
      <c r="I1181" s="59">
        <v>-8.9788414520267451E-2</v>
      </c>
      <c r="J1181" s="23">
        <f t="shared" si="100"/>
        <v>0.12429112252026744</v>
      </c>
      <c r="K1181" s="9">
        <v>-1.7165993179862959E-2</v>
      </c>
      <c r="L1181" s="63">
        <f t="shared" si="101"/>
        <v>26.56434608044508</v>
      </c>
      <c r="M1181" s="63">
        <f t="shared" si="102"/>
        <v>5.1668701179862955E-2</v>
      </c>
      <c r="N1181" s="145"/>
      <c r="O1181" s="131"/>
      <c r="P1181" s="131"/>
      <c r="Q1181" s="131"/>
      <c r="R1181" s="131"/>
      <c r="S1181" s="131"/>
      <c r="T1181" s="131"/>
      <c r="U1181" s="131"/>
      <c r="V1181" s="131"/>
      <c r="W1181" s="131"/>
    </row>
    <row r="1182" spans="1:23" ht="18" customHeight="1" x14ac:dyDescent="0.35">
      <c r="A1182" s="143" t="s">
        <v>981</v>
      </c>
      <c r="B1182" s="143" t="s">
        <v>676</v>
      </c>
      <c r="C1182" s="147">
        <v>320336</v>
      </c>
      <c r="D1182" s="7">
        <v>0.116562819</v>
      </c>
      <c r="E1182" s="10">
        <v>1</v>
      </c>
      <c r="F1182" s="144">
        <v>0</v>
      </c>
      <c r="G1182" s="47">
        <f t="shared" si="98"/>
        <v>320336</v>
      </c>
      <c r="H1182" s="47">
        <f t="shared" si="99"/>
        <v>0</v>
      </c>
      <c r="I1182" s="59">
        <v>-8.9788414520267451E-2</v>
      </c>
      <c r="J1182" s="23">
        <f t="shared" si="100"/>
        <v>0.20635123352026746</v>
      </c>
      <c r="K1182" s="9">
        <v>-1.7165993179862959E-2</v>
      </c>
      <c r="L1182" s="63">
        <f t="shared" si="101"/>
        <v>75.688144957063287</v>
      </c>
      <c r="M1182" s="63">
        <f t="shared" si="102"/>
        <v>0.13372881217986296</v>
      </c>
      <c r="N1182" s="145"/>
      <c r="O1182" s="131"/>
      <c r="P1182" s="131"/>
      <c r="Q1182" s="131"/>
      <c r="R1182" s="131"/>
      <c r="S1182" s="131"/>
      <c r="T1182" s="131"/>
      <c r="U1182" s="131"/>
      <c r="V1182" s="131"/>
      <c r="W1182" s="131"/>
    </row>
    <row r="1183" spans="1:23" ht="18" customHeight="1" x14ac:dyDescent="0.35">
      <c r="A1183" s="143" t="s">
        <v>981</v>
      </c>
      <c r="B1183" s="143" t="s">
        <v>711</v>
      </c>
      <c r="C1183" s="147">
        <v>20382</v>
      </c>
      <c r="D1183" s="7">
        <v>3.9318299999999999E-3</v>
      </c>
      <c r="E1183" s="10">
        <v>1</v>
      </c>
      <c r="F1183" s="144">
        <v>0</v>
      </c>
      <c r="G1183" s="47">
        <f t="shared" si="98"/>
        <v>20382</v>
      </c>
      <c r="H1183" s="47">
        <f t="shared" si="99"/>
        <v>0</v>
      </c>
      <c r="I1183" s="59">
        <v>-8.9788414520267451E-2</v>
      </c>
      <c r="J1183" s="23">
        <f t="shared" si="100"/>
        <v>9.3720244520267448E-2</v>
      </c>
      <c r="K1183" s="9">
        <v>-1.7165993179862959E-2</v>
      </c>
      <c r="L1183" s="63">
        <f t="shared" si="101"/>
        <v>3.012042162582397</v>
      </c>
      <c r="M1183" s="63">
        <f t="shared" si="102"/>
        <v>2.109782317986296E-2</v>
      </c>
      <c r="N1183" s="145"/>
      <c r="O1183" s="131"/>
      <c r="P1183" s="131"/>
      <c r="Q1183" s="131"/>
      <c r="R1183" s="131"/>
      <c r="S1183" s="131"/>
      <c r="T1183" s="131"/>
      <c r="U1183" s="131"/>
      <c r="V1183" s="131"/>
      <c r="W1183" s="131"/>
    </row>
    <row r="1184" spans="1:23" ht="18" customHeight="1" x14ac:dyDescent="0.35">
      <c r="A1184" s="143" t="s">
        <v>981</v>
      </c>
      <c r="B1184" s="143" t="s">
        <v>216</v>
      </c>
      <c r="C1184" s="147">
        <v>953843</v>
      </c>
      <c r="D1184" s="7">
        <v>7.9526548000000002E-2</v>
      </c>
      <c r="E1184" s="10">
        <v>1</v>
      </c>
      <c r="F1184" s="144">
        <v>0</v>
      </c>
      <c r="G1184" s="47">
        <f t="shared" si="98"/>
        <v>953843</v>
      </c>
      <c r="H1184" s="47">
        <f t="shared" si="99"/>
        <v>0</v>
      </c>
      <c r="I1184" s="59">
        <v>-8.9788414520267451E-2</v>
      </c>
      <c r="J1184" s="23">
        <f t="shared" si="100"/>
        <v>0.16931496252026745</v>
      </c>
      <c r="K1184" s="9">
        <v>-1.7165993179862959E-2</v>
      </c>
      <c r="L1184" s="63">
        <f t="shared" si="101"/>
        <v>94.434660324730274</v>
      </c>
      <c r="M1184" s="63">
        <f t="shared" si="102"/>
        <v>9.6692541179862965E-2</v>
      </c>
      <c r="N1184" s="145"/>
      <c r="O1184" s="131"/>
      <c r="P1184" s="131"/>
      <c r="Q1184" s="131"/>
      <c r="R1184" s="131"/>
      <c r="S1184" s="131"/>
      <c r="T1184" s="131"/>
      <c r="U1184" s="131"/>
      <c r="V1184" s="131"/>
      <c r="W1184" s="131"/>
    </row>
    <row r="1185" spans="1:23" ht="18" customHeight="1" x14ac:dyDescent="0.35">
      <c r="A1185" s="143" t="s">
        <v>981</v>
      </c>
      <c r="B1185" s="143" t="s">
        <v>990</v>
      </c>
      <c r="C1185" s="147">
        <v>787527</v>
      </c>
      <c r="D1185" s="7">
        <v>1.5511759E-2</v>
      </c>
      <c r="E1185" s="10">
        <v>1</v>
      </c>
      <c r="F1185" s="144">
        <v>0</v>
      </c>
      <c r="G1185" s="47">
        <f t="shared" si="98"/>
        <v>787527</v>
      </c>
      <c r="H1185" s="47">
        <f t="shared" si="99"/>
        <v>0</v>
      </c>
      <c r="I1185" s="59">
        <v>-8.9788414520267451E-2</v>
      </c>
      <c r="J1185" s="23">
        <f t="shared" si="100"/>
        <v>0.10530017352026745</v>
      </c>
      <c r="K1185" s="9">
        <v>-1.7165993179862959E-2</v>
      </c>
      <c r="L1185" s="63">
        <f t="shared" si="101"/>
        <v>28.999125469346268</v>
      </c>
      <c r="M1185" s="63">
        <f t="shared" si="102"/>
        <v>3.2677752179862962E-2</v>
      </c>
      <c r="N1185" s="145"/>
      <c r="O1185" s="131"/>
      <c r="P1185" s="131"/>
      <c r="Q1185" s="131"/>
      <c r="R1185" s="131"/>
      <c r="S1185" s="131"/>
      <c r="T1185" s="131"/>
      <c r="U1185" s="131"/>
      <c r="V1185" s="131"/>
      <c r="W1185" s="131"/>
    </row>
    <row r="1186" spans="1:23" ht="18" customHeight="1" x14ac:dyDescent="0.35">
      <c r="A1186" s="143" t="s">
        <v>981</v>
      </c>
      <c r="B1186" s="143" t="s">
        <v>991</v>
      </c>
      <c r="C1186" s="147">
        <v>53112</v>
      </c>
      <c r="D1186" s="7">
        <v>1.237875E-3</v>
      </c>
      <c r="E1186" s="10">
        <v>1</v>
      </c>
      <c r="F1186" s="144">
        <v>0</v>
      </c>
      <c r="G1186" s="47">
        <f t="shared" si="98"/>
        <v>53112</v>
      </c>
      <c r="H1186" s="47">
        <f t="shared" si="99"/>
        <v>0</v>
      </c>
      <c r="I1186" s="59">
        <v>-8.9788414520267451E-2</v>
      </c>
      <c r="J1186" s="23">
        <f t="shared" si="100"/>
        <v>9.102628952026745E-2</v>
      </c>
      <c r="K1186" s="9">
        <v>-1.7165993179862959E-2</v>
      </c>
      <c r="L1186" s="63">
        <f t="shared" si="101"/>
        <v>4.2413629832637403</v>
      </c>
      <c r="M1186" s="63">
        <f t="shared" si="102"/>
        <v>1.8403868179862958E-2</v>
      </c>
      <c r="N1186" s="145"/>
      <c r="O1186" s="131"/>
      <c r="P1186" s="131"/>
      <c r="Q1186" s="131"/>
      <c r="R1186" s="131"/>
      <c r="S1186" s="131"/>
      <c r="T1186" s="131"/>
      <c r="U1186" s="131"/>
      <c r="V1186" s="131"/>
      <c r="W1186" s="131"/>
    </row>
    <row r="1187" spans="1:23" ht="18" customHeight="1" x14ac:dyDescent="0.35">
      <c r="A1187" s="143" t="s">
        <v>981</v>
      </c>
      <c r="B1187" s="143" t="s">
        <v>422</v>
      </c>
      <c r="C1187" s="147">
        <v>19796</v>
      </c>
      <c r="D1187" s="7">
        <v>-6.1908290999999997E-2</v>
      </c>
      <c r="E1187" s="10">
        <v>1</v>
      </c>
      <c r="F1187" s="144">
        <v>0</v>
      </c>
      <c r="G1187" s="47">
        <f t="shared" si="98"/>
        <v>19796</v>
      </c>
      <c r="H1187" s="47">
        <f t="shared" si="99"/>
        <v>0</v>
      </c>
      <c r="I1187" s="59">
        <v>-8.9788414520267451E-2</v>
      </c>
      <c r="J1187" s="23">
        <f t="shared" si="100"/>
        <v>2.7880123520267454E-2</v>
      </c>
      <c r="K1187" s="9">
        <v>-1.7165993179862959E-2</v>
      </c>
      <c r="L1187" s="63">
        <f t="shared" si="101"/>
        <v>-6.2951633933373587</v>
      </c>
      <c r="M1187" s="63">
        <f t="shared" si="102"/>
        <v>-4.4742297820137042E-2</v>
      </c>
      <c r="N1187" s="145"/>
      <c r="O1187" s="131"/>
      <c r="P1187" s="131"/>
      <c r="Q1187" s="131"/>
      <c r="R1187" s="131"/>
      <c r="S1187" s="131"/>
      <c r="T1187" s="131"/>
      <c r="U1187" s="131"/>
      <c r="V1187" s="131"/>
      <c r="W1187" s="131"/>
    </row>
    <row r="1188" spans="1:23" ht="18" customHeight="1" x14ac:dyDescent="0.35">
      <c r="A1188" s="143" t="s">
        <v>981</v>
      </c>
      <c r="B1188" s="143" t="s">
        <v>992</v>
      </c>
      <c r="C1188" s="147">
        <v>97692</v>
      </c>
      <c r="D1188" s="7">
        <v>-6.2628600000000003E-3</v>
      </c>
      <c r="E1188" s="10">
        <v>1</v>
      </c>
      <c r="F1188" s="144">
        <v>0</v>
      </c>
      <c r="G1188" s="47">
        <f t="shared" si="98"/>
        <v>97692</v>
      </c>
      <c r="H1188" s="47">
        <f t="shared" si="99"/>
        <v>0</v>
      </c>
      <c r="I1188" s="59">
        <v>-8.9788414520267451E-2</v>
      </c>
      <c r="J1188" s="23">
        <f t="shared" si="100"/>
        <v>8.3525554520267456E-2</v>
      </c>
      <c r="K1188" s="9">
        <v>-1.7165993179862959E-2</v>
      </c>
      <c r="L1188" s="63">
        <f t="shared" si="101"/>
        <v>3.4078527208582163</v>
      </c>
      <c r="M1188" s="63">
        <f t="shared" si="102"/>
        <v>1.0903133179862958E-2</v>
      </c>
      <c r="N1188" s="145"/>
      <c r="O1188" s="131"/>
      <c r="P1188" s="131"/>
      <c r="Q1188" s="131"/>
      <c r="R1188" s="131"/>
      <c r="S1188" s="131"/>
      <c r="T1188" s="131"/>
      <c r="U1188" s="131"/>
      <c r="V1188" s="131"/>
      <c r="W1188" s="131"/>
    </row>
    <row r="1189" spans="1:23" ht="18" customHeight="1" x14ac:dyDescent="0.35">
      <c r="A1189" s="143" t="s">
        <v>981</v>
      </c>
      <c r="B1189" s="143" t="s">
        <v>241</v>
      </c>
      <c r="C1189" s="147">
        <v>42038</v>
      </c>
      <c r="D1189" s="7">
        <v>5.1562015000000003E-2</v>
      </c>
      <c r="E1189" s="10">
        <v>1</v>
      </c>
      <c r="F1189" s="144">
        <v>0</v>
      </c>
      <c r="G1189" s="47">
        <f t="shared" si="98"/>
        <v>42038</v>
      </c>
      <c r="H1189" s="47">
        <f t="shared" si="99"/>
        <v>0</v>
      </c>
      <c r="I1189" s="59">
        <v>-8.9788414520267451E-2</v>
      </c>
      <c r="J1189" s="23">
        <f t="shared" si="100"/>
        <v>0.14135042952026744</v>
      </c>
      <c r="K1189" s="9">
        <v>-1.7165993179862959E-2</v>
      </c>
      <c r="L1189" s="63">
        <f t="shared" si="101"/>
        <v>14.091420689118367</v>
      </c>
      <c r="M1189" s="63">
        <f t="shared" si="102"/>
        <v>6.8728008179862965E-2</v>
      </c>
      <c r="N1189" s="145"/>
      <c r="O1189" s="131"/>
      <c r="P1189" s="131"/>
      <c r="Q1189" s="131"/>
      <c r="R1189" s="131"/>
      <c r="S1189" s="131"/>
      <c r="T1189" s="131"/>
      <c r="U1189" s="131"/>
      <c r="V1189" s="131"/>
      <c r="W1189" s="131"/>
    </row>
    <row r="1190" spans="1:23" ht="18" customHeight="1" x14ac:dyDescent="0.35">
      <c r="A1190" s="143" t="s">
        <v>981</v>
      </c>
      <c r="B1190" s="143" t="s">
        <v>101</v>
      </c>
      <c r="C1190" s="147">
        <v>126682</v>
      </c>
      <c r="D1190" s="7">
        <v>-4.1408973000000002E-2</v>
      </c>
      <c r="E1190" s="10">
        <v>1</v>
      </c>
      <c r="F1190" s="144">
        <v>0</v>
      </c>
      <c r="G1190" s="47">
        <f t="shared" si="98"/>
        <v>126682</v>
      </c>
      <c r="H1190" s="47">
        <f t="shared" si="99"/>
        <v>0</v>
      </c>
      <c r="I1190" s="59">
        <v>-8.9788414520267451E-2</v>
      </c>
      <c r="J1190" s="23">
        <f t="shared" si="100"/>
        <v>4.8379441520267449E-2</v>
      </c>
      <c r="K1190" s="9">
        <v>-1.7165993179862959E-2</v>
      </c>
      <c r="L1190" s="63">
        <f t="shared" si="101"/>
        <v>-8.6286619671086715</v>
      </c>
      <c r="M1190" s="63">
        <f t="shared" si="102"/>
        <v>-2.4242979820137043E-2</v>
      </c>
      <c r="N1190" s="145"/>
      <c r="O1190" s="131"/>
      <c r="P1190" s="131"/>
      <c r="Q1190" s="131"/>
      <c r="R1190" s="131"/>
      <c r="S1190" s="131"/>
      <c r="T1190" s="131"/>
      <c r="U1190" s="131"/>
      <c r="V1190" s="131"/>
      <c r="W1190" s="131"/>
    </row>
    <row r="1191" spans="1:23" ht="18" customHeight="1" x14ac:dyDescent="0.35">
      <c r="A1191" s="143" t="s">
        <v>981</v>
      </c>
      <c r="B1191" s="143" t="s">
        <v>993</v>
      </c>
      <c r="C1191" s="147">
        <v>86283</v>
      </c>
      <c r="D1191" s="7">
        <v>1.9334361000000001E-2</v>
      </c>
      <c r="E1191" s="10">
        <v>1</v>
      </c>
      <c r="F1191" s="144">
        <v>0</v>
      </c>
      <c r="G1191" s="47">
        <f t="shared" si="98"/>
        <v>86283</v>
      </c>
      <c r="H1191" s="47">
        <f t="shared" si="99"/>
        <v>0</v>
      </c>
      <c r="I1191" s="59">
        <v>-8.9788414520267451E-2</v>
      </c>
      <c r="J1191" s="23">
        <f t="shared" si="100"/>
        <v>0.10912277552026745</v>
      </c>
      <c r="K1191" s="9">
        <v>-1.7165993179862959E-2</v>
      </c>
      <c r="L1191" s="63">
        <f t="shared" si="101"/>
        <v>10.721602381127788</v>
      </c>
      <c r="M1191" s="63">
        <f t="shared" si="102"/>
        <v>3.6500354179862957E-2</v>
      </c>
      <c r="N1191" s="145"/>
      <c r="O1191" s="131"/>
      <c r="P1191" s="131"/>
      <c r="Q1191" s="131"/>
      <c r="R1191" s="131"/>
      <c r="S1191" s="131"/>
      <c r="T1191" s="131"/>
      <c r="U1191" s="131"/>
      <c r="V1191" s="131"/>
      <c r="W1191" s="131"/>
    </row>
    <row r="1192" spans="1:23" ht="18" customHeight="1" x14ac:dyDescent="0.35">
      <c r="A1192" s="143" t="s">
        <v>981</v>
      </c>
      <c r="B1192" s="143" t="s">
        <v>376</v>
      </c>
      <c r="C1192" s="147">
        <v>58112</v>
      </c>
      <c r="D1192" s="7">
        <v>-1.8099548E-2</v>
      </c>
      <c r="E1192" s="10">
        <v>1</v>
      </c>
      <c r="F1192" s="144">
        <v>0</v>
      </c>
      <c r="G1192" s="47">
        <f t="shared" si="98"/>
        <v>58112</v>
      </c>
      <c r="H1192" s="47">
        <f t="shared" si="99"/>
        <v>0</v>
      </c>
      <c r="I1192" s="59">
        <v>-8.9788414520267451E-2</v>
      </c>
      <c r="J1192" s="23">
        <f t="shared" si="100"/>
        <v>7.1688866520267458E-2</v>
      </c>
      <c r="K1192" s="9">
        <v>-1.7165993179862959E-2</v>
      </c>
      <c r="L1192" s="63">
        <f t="shared" si="101"/>
        <v>-0.22504674555103107</v>
      </c>
      <c r="M1192" s="63">
        <f t="shared" si="102"/>
        <v>-9.3355482013704125E-4</v>
      </c>
      <c r="N1192" s="145"/>
      <c r="O1192" s="131"/>
      <c r="P1192" s="131"/>
      <c r="Q1192" s="131"/>
      <c r="R1192" s="131"/>
      <c r="S1192" s="131"/>
      <c r="T1192" s="131"/>
      <c r="U1192" s="131"/>
      <c r="V1192" s="131"/>
      <c r="W1192" s="131"/>
    </row>
    <row r="1193" spans="1:23" ht="18" customHeight="1" x14ac:dyDescent="0.35">
      <c r="A1193" s="143" t="s">
        <v>347</v>
      </c>
      <c r="B1193" s="143" t="s">
        <v>348</v>
      </c>
      <c r="C1193" s="147">
        <v>277263</v>
      </c>
      <c r="D1193" s="7">
        <v>5.3067603999999997E-2</v>
      </c>
      <c r="E1193" s="10">
        <v>1</v>
      </c>
      <c r="F1193" s="144">
        <v>1</v>
      </c>
      <c r="G1193" s="47">
        <f t="shared" si="98"/>
        <v>277263</v>
      </c>
      <c r="H1193" s="47">
        <f t="shared" si="99"/>
        <v>277263</v>
      </c>
      <c r="I1193" s="59">
        <v>-6.4291675190258815E-2</v>
      </c>
      <c r="J1193" s="23">
        <f t="shared" si="100"/>
        <v>0.11735927919025882</v>
      </c>
      <c r="K1193" s="9">
        <v>2.4825882526396358E-3</v>
      </c>
      <c r="L1193" s="63">
        <f t="shared" si="101"/>
        <v>26.63592899740291</v>
      </c>
      <c r="M1193" s="63">
        <f t="shared" si="102"/>
        <v>5.0585015747360365E-2</v>
      </c>
      <c r="N1193" s="145"/>
      <c r="O1193" s="131"/>
      <c r="P1193" s="131"/>
      <c r="Q1193" s="131"/>
      <c r="R1193" s="131"/>
      <c r="S1193" s="131"/>
      <c r="T1193" s="131"/>
      <c r="U1193" s="131"/>
      <c r="V1193" s="131"/>
      <c r="W1193" s="131"/>
    </row>
    <row r="1194" spans="1:23" ht="18" customHeight="1" x14ac:dyDescent="0.35">
      <c r="A1194" s="143" t="s">
        <v>347</v>
      </c>
      <c r="B1194" s="143" t="s">
        <v>349</v>
      </c>
      <c r="C1194" s="147">
        <v>134203</v>
      </c>
      <c r="D1194" s="7">
        <v>-2.8039650999999999E-2</v>
      </c>
      <c r="E1194" s="10">
        <v>1</v>
      </c>
      <c r="F1194" s="144">
        <v>1</v>
      </c>
      <c r="G1194" s="47">
        <f t="shared" si="98"/>
        <v>134203</v>
      </c>
      <c r="H1194" s="47">
        <f t="shared" si="99"/>
        <v>134203</v>
      </c>
      <c r="I1194" s="59">
        <v>-6.4291675190258815E-2</v>
      </c>
      <c r="J1194" s="23">
        <f t="shared" si="100"/>
        <v>3.6252024190258816E-2</v>
      </c>
      <c r="K1194" s="9">
        <v>2.4825882526396358E-3</v>
      </c>
      <c r="L1194" s="63">
        <f t="shared" si="101"/>
        <v>-11.1814339941014</v>
      </c>
      <c r="M1194" s="63">
        <f t="shared" si="102"/>
        <v>-3.0522239252639635E-2</v>
      </c>
      <c r="N1194" s="145"/>
      <c r="O1194" s="131"/>
      <c r="P1194" s="131"/>
      <c r="Q1194" s="131"/>
      <c r="R1194" s="131"/>
      <c r="S1194" s="131"/>
      <c r="T1194" s="131"/>
      <c r="U1194" s="131"/>
      <c r="V1194" s="131"/>
      <c r="W1194" s="131"/>
    </row>
    <row r="1195" spans="1:23" ht="18" customHeight="1" x14ac:dyDescent="0.35">
      <c r="A1195" s="143" t="s">
        <v>347</v>
      </c>
      <c r="B1195" s="143" t="s">
        <v>351</v>
      </c>
      <c r="C1195" s="147">
        <v>510707</v>
      </c>
      <c r="D1195" s="7">
        <v>-5.7162927000000002E-2</v>
      </c>
      <c r="E1195" s="10">
        <v>1</v>
      </c>
      <c r="F1195" s="144">
        <v>1</v>
      </c>
      <c r="G1195" s="47">
        <f t="shared" si="98"/>
        <v>510707</v>
      </c>
      <c r="H1195" s="47">
        <f t="shared" si="99"/>
        <v>510707</v>
      </c>
      <c r="I1195" s="59">
        <v>-6.4291675190258815E-2</v>
      </c>
      <c r="J1195" s="23">
        <f t="shared" si="100"/>
        <v>7.1287481902588129E-3</v>
      </c>
      <c r="K1195" s="9">
        <v>2.4825882526396358E-3</v>
      </c>
      <c r="L1195" s="63">
        <f t="shared" si="101"/>
        <v>-42.624932071842856</v>
      </c>
      <c r="M1195" s="63">
        <f t="shared" si="102"/>
        <v>-5.9645515252639641E-2</v>
      </c>
      <c r="N1195" s="145"/>
      <c r="O1195" s="131"/>
      <c r="P1195" s="131"/>
      <c r="Q1195" s="131"/>
      <c r="R1195" s="131"/>
      <c r="S1195" s="131"/>
      <c r="T1195" s="131"/>
      <c r="U1195" s="131"/>
      <c r="V1195" s="131"/>
      <c r="W1195" s="131"/>
    </row>
    <row r="1196" spans="1:23" ht="18" customHeight="1" x14ac:dyDescent="0.35">
      <c r="A1196" s="143" t="s">
        <v>347</v>
      </c>
      <c r="B1196" s="143" t="s">
        <v>353</v>
      </c>
      <c r="C1196" s="147">
        <v>22900</v>
      </c>
      <c r="D1196" s="7">
        <v>2.6103112000000001E-2</v>
      </c>
      <c r="E1196" s="10">
        <v>1</v>
      </c>
      <c r="F1196" s="144">
        <v>1</v>
      </c>
      <c r="G1196" s="47">
        <f t="shared" si="98"/>
        <v>22900</v>
      </c>
      <c r="H1196" s="47">
        <f t="shared" si="99"/>
        <v>22900</v>
      </c>
      <c r="I1196" s="59">
        <v>-6.4291675190258815E-2</v>
      </c>
      <c r="J1196" s="23">
        <f t="shared" si="100"/>
        <v>9.0394787190258813E-2</v>
      </c>
      <c r="K1196" s="9">
        <v>2.4825882526396358E-3</v>
      </c>
      <c r="L1196" s="63">
        <f t="shared" si="101"/>
        <v>3.5744338508470377</v>
      </c>
      <c r="M1196" s="63">
        <f t="shared" si="102"/>
        <v>2.3620523747360365E-2</v>
      </c>
      <c r="N1196" s="145"/>
      <c r="O1196" s="131"/>
      <c r="P1196" s="131"/>
      <c r="Q1196" s="131"/>
      <c r="R1196" s="131"/>
      <c r="S1196" s="131"/>
      <c r="T1196" s="131"/>
      <c r="U1196" s="131"/>
      <c r="V1196" s="131"/>
      <c r="W1196" s="131"/>
    </row>
    <row r="1197" spans="1:23" ht="18" customHeight="1" x14ac:dyDescent="0.35">
      <c r="A1197" s="143" t="s">
        <v>347</v>
      </c>
      <c r="B1197" s="143" t="s">
        <v>354</v>
      </c>
      <c r="C1197" s="147">
        <v>758200</v>
      </c>
      <c r="D1197" s="7">
        <v>4.4794753E-2</v>
      </c>
      <c r="E1197" s="10">
        <v>1</v>
      </c>
      <c r="F1197" s="144">
        <v>1</v>
      </c>
      <c r="G1197" s="47">
        <f t="shared" si="98"/>
        <v>758200</v>
      </c>
      <c r="H1197" s="47">
        <f t="shared" si="99"/>
        <v>758200</v>
      </c>
      <c r="I1197" s="59">
        <v>-6.4291675190258815E-2</v>
      </c>
      <c r="J1197" s="23">
        <f t="shared" si="100"/>
        <v>0.10908642819025882</v>
      </c>
      <c r="K1197" s="9">
        <v>2.4825882526396358E-3</v>
      </c>
      <c r="L1197" s="63">
        <f t="shared" si="101"/>
        <v>36.843182304841797</v>
      </c>
      <c r="M1197" s="63">
        <f t="shared" si="102"/>
        <v>4.2312164747360367E-2</v>
      </c>
      <c r="N1197" s="145"/>
      <c r="O1197" s="131"/>
      <c r="P1197" s="131"/>
      <c r="Q1197" s="131"/>
      <c r="R1197" s="131"/>
      <c r="S1197" s="131"/>
      <c r="T1197" s="131"/>
      <c r="U1197" s="131"/>
      <c r="V1197" s="131"/>
      <c r="W1197" s="131"/>
    </row>
    <row r="1198" spans="1:23" ht="18" customHeight="1" x14ac:dyDescent="0.35">
      <c r="A1198" s="143" t="s">
        <v>347</v>
      </c>
      <c r="B1198" s="143" t="s">
        <v>177</v>
      </c>
      <c r="C1198" s="147">
        <v>78695</v>
      </c>
      <c r="D1198" s="7">
        <v>-1.6886604E-2</v>
      </c>
      <c r="E1198" s="10">
        <v>1</v>
      </c>
      <c r="F1198" s="144">
        <v>1</v>
      </c>
      <c r="G1198" s="47">
        <f t="shared" si="98"/>
        <v>78695</v>
      </c>
      <c r="H1198" s="47">
        <f t="shared" si="99"/>
        <v>78695</v>
      </c>
      <c r="I1198" s="59">
        <v>-6.4291675190258815E-2</v>
      </c>
      <c r="J1198" s="23">
        <f t="shared" si="100"/>
        <v>4.7405071190258816E-2</v>
      </c>
      <c r="K1198" s="9">
        <v>2.4825882526396358E-3</v>
      </c>
      <c r="L1198" s="63">
        <f t="shared" si="101"/>
        <v>-5.4335676642937827</v>
      </c>
      <c r="M1198" s="63">
        <f t="shared" si="102"/>
        <v>-1.9369192252639635E-2</v>
      </c>
      <c r="N1198" s="145"/>
      <c r="O1198" s="131"/>
      <c r="P1198" s="131"/>
      <c r="Q1198" s="131"/>
      <c r="R1198" s="131"/>
      <c r="S1198" s="131"/>
      <c r="T1198" s="131"/>
      <c r="U1198" s="131"/>
      <c r="V1198" s="131"/>
      <c r="W1198" s="131"/>
    </row>
    <row r="1199" spans="1:23" ht="18" customHeight="1" x14ac:dyDescent="0.35">
      <c r="A1199" s="143" t="s">
        <v>347</v>
      </c>
      <c r="B1199" s="143" t="s">
        <v>360</v>
      </c>
      <c r="C1199" s="147">
        <v>406070</v>
      </c>
      <c r="D1199" s="7">
        <v>-3.9367416000000002E-2</v>
      </c>
      <c r="E1199" s="10">
        <v>1</v>
      </c>
      <c r="F1199" s="144">
        <v>1</v>
      </c>
      <c r="G1199" s="47">
        <f t="shared" si="98"/>
        <v>406070</v>
      </c>
      <c r="H1199" s="47">
        <f t="shared" si="99"/>
        <v>406070</v>
      </c>
      <c r="I1199" s="59">
        <v>-6.4291675190258815E-2</v>
      </c>
      <c r="J1199" s="23">
        <f t="shared" si="100"/>
        <v>2.4924259190258813E-2</v>
      </c>
      <c r="K1199" s="9">
        <v>2.4825882526396358E-3</v>
      </c>
      <c r="L1199" s="63">
        <f t="shared" si="101"/>
        <v>-26.668338514312705</v>
      </c>
      <c r="M1199" s="63">
        <f t="shared" si="102"/>
        <v>-4.1850004252639642E-2</v>
      </c>
      <c r="N1199" s="145"/>
      <c r="O1199" s="131"/>
      <c r="P1199" s="131"/>
      <c r="Q1199" s="131"/>
      <c r="R1199" s="131"/>
      <c r="S1199" s="131"/>
      <c r="T1199" s="131"/>
      <c r="U1199" s="131"/>
      <c r="V1199" s="131"/>
      <c r="W1199" s="131"/>
    </row>
    <row r="1200" spans="1:23" ht="18" customHeight="1" x14ac:dyDescent="0.35">
      <c r="A1200" s="143" t="s">
        <v>347</v>
      </c>
      <c r="B1200" s="143" t="s">
        <v>361</v>
      </c>
      <c r="C1200" s="147">
        <v>163130</v>
      </c>
      <c r="D1200" s="7">
        <v>5.9219750000000003E-3</v>
      </c>
      <c r="E1200" s="10">
        <v>1</v>
      </c>
      <c r="F1200" s="144">
        <v>1</v>
      </c>
      <c r="G1200" s="47">
        <f t="shared" si="98"/>
        <v>163130</v>
      </c>
      <c r="H1200" s="47">
        <f t="shared" si="99"/>
        <v>163130</v>
      </c>
      <c r="I1200" s="59">
        <v>-6.4291675190258815E-2</v>
      </c>
      <c r="J1200" s="23">
        <f t="shared" si="100"/>
        <v>7.0213650190258811E-2</v>
      </c>
      <c r="K1200" s="9">
        <v>2.4825882526396358E-3</v>
      </c>
      <c r="L1200" s="63">
        <f t="shared" si="101"/>
        <v>1.3891461243571106</v>
      </c>
      <c r="M1200" s="63">
        <f t="shared" si="102"/>
        <v>3.4393867473603646E-3</v>
      </c>
      <c r="N1200" s="145"/>
      <c r="O1200" s="131"/>
      <c r="P1200" s="131"/>
      <c r="Q1200" s="131"/>
      <c r="R1200" s="131"/>
      <c r="S1200" s="131"/>
      <c r="T1200" s="131"/>
      <c r="U1200" s="131"/>
      <c r="V1200" s="131"/>
      <c r="W1200" s="131"/>
    </row>
    <row r="1201" spans="1:23" ht="18" customHeight="1" x14ac:dyDescent="0.35">
      <c r="A1201" s="143" t="s">
        <v>347</v>
      </c>
      <c r="B1201" s="143" t="s">
        <v>365</v>
      </c>
      <c r="C1201" s="147">
        <v>1554405</v>
      </c>
      <c r="D1201" s="7">
        <v>7.7173424000000004E-2</v>
      </c>
      <c r="E1201" s="10">
        <v>1</v>
      </c>
      <c r="F1201" s="144">
        <v>1</v>
      </c>
      <c r="G1201" s="47">
        <f t="shared" si="98"/>
        <v>1554405</v>
      </c>
      <c r="H1201" s="47">
        <f t="shared" si="99"/>
        <v>1554405</v>
      </c>
      <c r="I1201" s="59">
        <v>-6.4291675190258815E-2</v>
      </c>
      <c r="J1201" s="23">
        <f t="shared" si="100"/>
        <v>0.14146509919025882</v>
      </c>
      <c r="K1201" s="9">
        <v>2.4825882526396358E-3</v>
      </c>
      <c r="L1201" s="63">
        <f t="shared" si="101"/>
        <v>93.121381701260447</v>
      </c>
      <c r="M1201" s="63">
        <f t="shared" si="102"/>
        <v>7.4690835747360365E-2</v>
      </c>
      <c r="N1201" s="145"/>
      <c r="O1201" s="131"/>
      <c r="P1201" s="131"/>
      <c r="Q1201" s="131"/>
      <c r="R1201" s="131"/>
      <c r="S1201" s="131"/>
      <c r="T1201" s="131"/>
      <c r="U1201" s="131"/>
      <c r="V1201" s="131"/>
      <c r="W1201" s="131"/>
    </row>
    <row r="1202" spans="1:23" ht="18" customHeight="1" x14ac:dyDescent="0.35">
      <c r="A1202" s="143" t="s">
        <v>347</v>
      </c>
      <c r="B1202" s="143" t="s">
        <v>994</v>
      </c>
      <c r="C1202" s="147">
        <v>13091</v>
      </c>
      <c r="D1202" s="7">
        <v>4.6342467999999998E-2</v>
      </c>
      <c r="E1202" s="10">
        <v>1</v>
      </c>
      <c r="F1202" s="144">
        <v>0</v>
      </c>
      <c r="G1202" s="47">
        <f t="shared" si="98"/>
        <v>13091</v>
      </c>
      <c r="H1202" s="47">
        <f t="shared" si="99"/>
        <v>0</v>
      </c>
      <c r="I1202" s="59">
        <v>-8.9788414520267451E-2</v>
      </c>
      <c r="J1202" s="23">
        <f t="shared" si="100"/>
        <v>0.13613088252026745</v>
      </c>
      <c r="K1202" s="9">
        <v>-1.7165993179862959E-2</v>
      </c>
      <c r="L1202" s="63">
        <f t="shared" si="101"/>
        <v>7.2663782506152677</v>
      </c>
      <c r="M1202" s="63">
        <f t="shared" si="102"/>
        <v>6.350846117986296E-2</v>
      </c>
      <c r="N1202" s="145"/>
      <c r="O1202" s="131"/>
      <c r="P1202" s="131"/>
      <c r="Q1202" s="131"/>
      <c r="R1202" s="131"/>
      <c r="S1202" s="131"/>
      <c r="T1202" s="131"/>
      <c r="U1202" s="131"/>
      <c r="V1202" s="131"/>
      <c r="W1202" s="131"/>
    </row>
    <row r="1203" spans="1:23" ht="18" customHeight="1" x14ac:dyDescent="0.35">
      <c r="A1203" s="143" t="s">
        <v>347</v>
      </c>
      <c r="B1203" s="143" t="s">
        <v>372</v>
      </c>
      <c r="C1203" s="147">
        <v>736022</v>
      </c>
      <c r="D1203" s="7">
        <v>9.0928940999999999E-2</v>
      </c>
      <c r="E1203" s="10">
        <v>1</v>
      </c>
      <c r="F1203" s="144">
        <v>1</v>
      </c>
      <c r="G1203" s="47">
        <f t="shared" si="98"/>
        <v>736022</v>
      </c>
      <c r="H1203" s="47">
        <f t="shared" si="99"/>
        <v>736022</v>
      </c>
      <c r="I1203" s="59">
        <v>-6.4291675190258815E-2</v>
      </c>
      <c r="J1203" s="23">
        <f t="shared" si="100"/>
        <v>0.15522061619025881</v>
      </c>
      <c r="K1203" s="9">
        <v>2.4825882526396358E-3</v>
      </c>
      <c r="L1203" s="63">
        <f t="shared" si="101"/>
        <v>75.879651317025974</v>
      </c>
      <c r="M1203" s="63">
        <f t="shared" si="102"/>
        <v>8.844635274736036E-2</v>
      </c>
      <c r="N1203" s="145"/>
      <c r="O1203" s="131"/>
      <c r="P1203" s="131"/>
      <c r="Q1203" s="131"/>
      <c r="R1203" s="131"/>
      <c r="S1203" s="131"/>
      <c r="T1203" s="131"/>
      <c r="U1203" s="131"/>
      <c r="V1203" s="131"/>
      <c r="W1203" s="131"/>
    </row>
    <row r="1204" spans="1:23" ht="18" customHeight="1" x14ac:dyDescent="0.35">
      <c r="A1204" s="143" t="s">
        <v>347</v>
      </c>
      <c r="B1204" s="143" t="s">
        <v>373</v>
      </c>
      <c r="C1204" s="147">
        <v>539581</v>
      </c>
      <c r="D1204" s="7">
        <v>5.0201840999999997E-2</v>
      </c>
      <c r="E1204" s="10">
        <v>1</v>
      </c>
      <c r="F1204" s="144">
        <v>1</v>
      </c>
      <c r="G1204" s="47">
        <f t="shared" si="98"/>
        <v>539581</v>
      </c>
      <c r="H1204" s="47">
        <f t="shared" si="99"/>
        <v>539581</v>
      </c>
      <c r="I1204" s="59">
        <v>-6.4291675190258815E-2</v>
      </c>
      <c r="J1204" s="23">
        <f t="shared" si="100"/>
        <v>0.11449351619025881</v>
      </c>
      <c r="K1204" s="9">
        <v>2.4825882526396358E-3</v>
      </c>
      <c r="L1204" s="63">
        <f t="shared" si="101"/>
        <v>35.052738957836212</v>
      </c>
      <c r="M1204" s="63">
        <f t="shared" si="102"/>
        <v>4.7719252747360358E-2</v>
      </c>
      <c r="N1204" s="145"/>
      <c r="O1204" s="131"/>
      <c r="P1204" s="131"/>
      <c r="Q1204" s="131"/>
      <c r="R1204" s="131"/>
      <c r="S1204" s="131"/>
      <c r="T1204" s="131"/>
      <c r="U1204" s="131"/>
      <c r="V1204" s="131"/>
      <c r="W1204" s="131"/>
    </row>
    <row r="1205" spans="1:23" ht="18" customHeight="1" x14ac:dyDescent="0.35">
      <c r="A1205" s="143" t="s">
        <v>347</v>
      </c>
      <c r="B1205" s="143" t="s">
        <v>375</v>
      </c>
      <c r="C1205" s="147">
        <v>593456</v>
      </c>
      <c r="D1205" s="7">
        <v>3.8298897999999998E-2</v>
      </c>
      <c r="E1205" s="10">
        <v>1</v>
      </c>
      <c r="F1205" s="144">
        <v>1</v>
      </c>
      <c r="G1205" s="47">
        <f t="shared" si="98"/>
        <v>593456</v>
      </c>
      <c r="H1205" s="47">
        <f t="shared" si="99"/>
        <v>593456</v>
      </c>
      <c r="I1205" s="59">
        <v>-6.4291675190258815E-2</v>
      </c>
      <c r="J1205" s="23">
        <f t="shared" si="100"/>
        <v>0.10259057319025881</v>
      </c>
      <c r="K1205" s="9">
        <v>2.4825882526396358E-3</v>
      </c>
      <c r="L1205" s="63">
        <f t="shared" si="101"/>
        <v>27.591486558572942</v>
      </c>
      <c r="M1205" s="63">
        <f t="shared" si="102"/>
        <v>3.5816309747360359E-2</v>
      </c>
      <c r="N1205" s="145"/>
      <c r="O1205" s="131"/>
      <c r="P1205" s="131"/>
      <c r="Q1205" s="131"/>
      <c r="R1205" s="131"/>
      <c r="S1205" s="131"/>
      <c r="T1205" s="131"/>
      <c r="U1205" s="131"/>
      <c r="V1205" s="131"/>
      <c r="W1205" s="131"/>
    </row>
    <row r="1206" spans="1:23" ht="18" customHeight="1" x14ac:dyDescent="0.35">
      <c r="A1206" s="143" t="s">
        <v>347</v>
      </c>
      <c r="B1206" s="143" t="s">
        <v>376</v>
      </c>
      <c r="C1206" s="147">
        <v>774669</v>
      </c>
      <c r="D1206" s="7">
        <v>2.1093864E-2</v>
      </c>
      <c r="E1206" s="10">
        <v>1</v>
      </c>
      <c r="F1206" s="144">
        <v>1</v>
      </c>
      <c r="G1206" s="47">
        <f t="shared" si="98"/>
        <v>774669</v>
      </c>
      <c r="H1206" s="47">
        <f t="shared" si="99"/>
        <v>774669</v>
      </c>
      <c r="I1206" s="59">
        <v>-6.4291675190258815E-2</v>
      </c>
      <c r="J1206" s="23">
        <f t="shared" si="100"/>
        <v>8.5385539190258819E-2</v>
      </c>
      <c r="K1206" s="9">
        <v>2.4825882526396358E-3</v>
      </c>
      <c r="L1206" s="63">
        <f t="shared" si="101"/>
        <v>16.380766974998565</v>
      </c>
      <c r="M1206" s="63">
        <f t="shared" si="102"/>
        <v>1.8611275747360365E-2</v>
      </c>
      <c r="N1206" s="145"/>
      <c r="O1206" s="131"/>
      <c r="P1206" s="131"/>
      <c r="Q1206" s="131"/>
      <c r="R1206" s="131"/>
      <c r="S1206" s="131"/>
      <c r="T1206" s="131"/>
      <c r="U1206" s="131"/>
      <c r="V1206" s="131"/>
      <c r="W1206" s="131"/>
    </row>
    <row r="1207" spans="1:23" ht="18" customHeight="1" x14ac:dyDescent="0.35">
      <c r="A1207" s="143" t="s">
        <v>383</v>
      </c>
      <c r="B1207" s="143" t="s">
        <v>995</v>
      </c>
      <c r="C1207" s="147">
        <v>13290</v>
      </c>
      <c r="D1207" s="7">
        <v>-0.153244771</v>
      </c>
      <c r="E1207" s="10">
        <v>1</v>
      </c>
      <c r="F1207" s="144">
        <v>1</v>
      </c>
      <c r="G1207" s="47">
        <f t="shared" si="98"/>
        <v>13290</v>
      </c>
      <c r="H1207" s="47">
        <f t="shared" si="99"/>
        <v>13290</v>
      </c>
      <c r="I1207" s="59">
        <v>-6.4291675190258815E-2</v>
      </c>
      <c r="J1207" s="23">
        <f t="shared" si="100"/>
        <v>-8.8953095809741187E-2</v>
      </c>
      <c r="K1207" s="9">
        <v>2.4825882526396358E-3</v>
      </c>
      <c r="L1207" s="63">
        <f t="shared" si="101"/>
        <v>-17.952602275969664</v>
      </c>
      <c r="M1207" s="63">
        <f t="shared" si="102"/>
        <v>-0.15572735925263964</v>
      </c>
      <c r="N1207" s="145"/>
      <c r="O1207" s="131"/>
      <c r="P1207" s="131"/>
      <c r="Q1207" s="131"/>
      <c r="R1207" s="131"/>
      <c r="S1207" s="131"/>
      <c r="T1207" s="131"/>
      <c r="U1207" s="131"/>
      <c r="V1207" s="131"/>
      <c r="W1207" s="131"/>
    </row>
    <row r="1208" spans="1:23" ht="18" customHeight="1" x14ac:dyDescent="0.35">
      <c r="A1208" s="143" t="s">
        <v>383</v>
      </c>
      <c r="B1208" s="143" t="s">
        <v>996</v>
      </c>
      <c r="C1208" s="147">
        <v>9727</v>
      </c>
      <c r="D1208" s="7">
        <v>-0.12530139100000001</v>
      </c>
      <c r="E1208" s="10">
        <v>1</v>
      </c>
      <c r="F1208" s="144">
        <v>1</v>
      </c>
      <c r="G1208" s="47">
        <f t="shared" si="98"/>
        <v>9727</v>
      </c>
      <c r="H1208" s="47">
        <f t="shared" si="99"/>
        <v>9727</v>
      </c>
      <c r="I1208" s="59">
        <v>-6.4291675190258815E-2</v>
      </c>
      <c r="J1208" s="23">
        <f t="shared" si="100"/>
        <v>-6.1009715809741197E-2</v>
      </c>
      <c r="K1208" s="9">
        <v>2.4825882526396358E-3</v>
      </c>
      <c r="L1208" s="63">
        <f t="shared" si="101"/>
        <v>-12.602765809727916</v>
      </c>
      <c r="M1208" s="63">
        <f t="shared" si="102"/>
        <v>-0.12778397925263965</v>
      </c>
      <c r="N1208" s="145"/>
      <c r="O1208" s="131"/>
      <c r="P1208" s="131"/>
      <c r="Q1208" s="131"/>
      <c r="R1208" s="131"/>
      <c r="S1208" s="131"/>
      <c r="T1208" s="131"/>
      <c r="U1208" s="131"/>
      <c r="V1208" s="131"/>
      <c r="W1208" s="131"/>
    </row>
    <row r="1209" spans="1:23" ht="18" customHeight="1" x14ac:dyDescent="0.35">
      <c r="A1209" s="143" t="s">
        <v>383</v>
      </c>
      <c r="B1209" s="143" t="s">
        <v>997</v>
      </c>
      <c r="C1209" s="147">
        <v>120067</v>
      </c>
      <c r="D1209" s="7">
        <v>-7.4300963999999997E-2</v>
      </c>
      <c r="E1209" s="10">
        <v>1</v>
      </c>
      <c r="F1209" s="144">
        <v>1</v>
      </c>
      <c r="G1209" s="47">
        <f t="shared" si="98"/>
        <v>120067</v>
      </c>
      <c r="H1209" s="47">
        <f t="shared" si="99"/>
        <v>120067</v>
      </c>
      <c r="I1209" s="59">
        <v>-6.4291675190258815E-2</v>
      </c>
      <c r="J1209" s="23">
        <f t="shared" si="100"/>
        <v>-1.0009288809741182E-2</v>
      </c>
      <c r="K1209" s="9">
        <v>2.4825882526396358E-3</v>
      </c>
      <c r="L1209" s="63">
        <f t="shared" si="101"/>
        <v>-26.60602714452364</v>
      </c>
      <c r="M1209" s="63">
        <f t="shared" si="102"/>
        <v>-7.6783552252639636E-2</v>
      </c>
      <c r="N1209" s="145"/>
      <c r="O1209" s="131"/>
      <c r="P1209" s="131"/>
      <c r="Q1209" s="131"/>
      <c r="R1209" s="131"/>
      <c r="S1209" s="131"/>
      <c r="T1209" s="131"/>
      <c r="U1209" s="131"/>
      <c r="V1209" s="131"/>
      <c r="W1209" s="131"/>
    </row>
    <row r="1210" spans="1:23" ht="18" customHeight="1" x14ac:dyDescent="0.35">
      <c r="A1210" s="143" t="s">
        <v>383</v>
      </c>
      <c r="B1210" s="143" t="s">
        <v>998</v>
      </c>
      <c r="C1210" s="147">
        <v>31516</v>
      </c>
      <c r="D1210" s="7">
        <v>-0.15997207199999999</v>
      </c>
      <c r="E1210" s="10">
        <v>1</v>
      </c>
      <c r="F1210" s="144">
        <v>1</v>
      </c>
      <c r="G1210" s="47">
        <f t="shared" si="98"/>
        <v>31516</v>
      </c>
      <c r="H1210" s="47">
        <f t="shared" si="99"/>
        <v>31516</v>
      </c>
      <c r="I1210" s="59">
        <v>-6.4291675190258815E-2</v>
      </c>
      <c r="J1210" s="23">
        <f t="shared" si="100"/>
        <v>-9.5680396809741178E-2</v>
      </c>
      <c r="K1210" s="9">
        <v>2.4825882526396358E-3</v>
      </c>
      <c r="L1210" s="63">
        <f t="shared" si="101"/>
        <v>-28.840163632630844</v>
      </c>
      <c r="M1210" s="63">
        <f t="shared" si="102"/>
        <v>-0.16245466025263963</v>
      </c>
      <c r="N1210" s="145"/>
      <c r="O1210" s="131"/>
      <c r="P1210" s="131"/>
      <c r="Q1210" s="131"/>
      <c r="R1210" s="131"/>
      <c r="S1210" s="131"/>
      <c r="T1210" s="131"/>
      <c r="U1210" s="131"/>
      <c r="V1210" s="131"/>
      <c r="W1210" s="131"/>
    </row>
    <row r="1211" spans="1:23" ht="18" customHeight="1" x14ac:dyDescent="0.35">
      <c r="A1211" s="143" t="s">
        <v>383</v>
      </c>
      <c r="B1211" s="143" t="s">
        <v>999</v>
      </c>
      <c r="C1211" s="147">
        <v>29293</v>
      </c>
      <c r="D1211" s="7">
        <v>-6.8054340000000005E-2</v>
      </c>
      <c r="E1211" s="10">
        <v>1</v>
      </c>
      <c r="F1211" s="144">
        <v>1</v>
      </c>
      <c r="G1211" s="47">
        <f t="shared" si="98"/>
        <v>29293</v>
      </c>
      <c r="H1211" s="47">
        <f t="shared" si="99"/>
        <v>29293</v>
      </c>
      <c r="I1211" s="59">
        <v>-6.4291675190258815E-2</v>
      </c>
      <c r="J1211" s="23">
        <f t="shared" si="100"/>
        <v>-3.7626648097411897E-3</v>
      </c>
      <c r="K1211" s="9">
        <v>2.4825882526396358E-3</v>
      </c>
      <c r="L1211" s="63">
        <f t="shared" si="101"/>
        <v>-12.072534880408799</v>
      </c>
      <c r="M1211" s="63">
        <f t="shared" si="102"/>
        <v>-7.0536928252639644E-2</v>
      </c>
      <c r="N1211" s="145"/>
      <c r="O1211" s="131"/>
      <c r="P1211" s="131"/>
      <c r="Q1211" s="131"/>
      <c r="R1211" s="131"/>
      <c r="S1211" s="131"/>
      <c r="T1211" s="131"/>
      <c r="U1211" s="131"/>
      <c r="V1211" s="131"/>
      <c r="W1211" s="131"/>
    </row>
    <row r="1212" spans="1:23" ht="18" customHeight="1" x14ac:dyDescent="0.35">
      <c r="A1212" s="143" t="s">
        <v>383</v>
      </c>
      <c r="B1212" s="143" t="s">
        <v>1000</v>
      </c>
      <c r="C1212" s="147">
        <v>16664</v>
      </c>
      <c r="D1212" s="7">
        <v>-0.20307651299999999</v>
      </c>
      <c r="E1212" s="10">
        <v>1</v>
      </c>
      <c r="F1212" s="144">
        <v>1</v>
      </c>
      <c r="G1212" s="47">
        <f t="shared" si="98"/>
        <v>16664</v>
      </c>
      <c r="H1212" s="47">
        <f t="shared" si="99"/>
        <v>16664</v>
      </c>
      <c r="I1212" s="59">
        <v>-6.4291675190258815E-2</v>
      </c>
      <c r="J1212" s="23">
        <f t="shared" si="100"/>
        <v>-0.13878483780974116</v>
      </c>
      <c r="K1212" s="9">
        <v>2.4825882526396358E-3</v>
      </c>
      <c r="L1212" s="63">
        <f t="shared" si="101"/>
        <v>-26.535442770232077</v>
      </c>
      <c r="M1212" s="63">
        <f t="shared" si="102"/>
        <v>-0.20555910125263963</v>
      </c>
      <c r="N1212" s="145"/>
      <c r="O1212" s="131"/>
      <c r="P1212" s="131"/>
      <c r="Q1212" s="131"/>
      <c r="R1212" s="131"/>
      <c r="S1212" s="131"/>
      <c r="T1212" s="131"/>
      <c r="U1212" s="131"/>
      <c r="V1212" s="131"/>
      <c r="W1212" s="131"/>
    </row>
    <row r="1213" spans="1:23" ht="18" customHeight="1" x14ac:dyDescent="0.35">
      <c r="A1213" s="143" t="s">
        <v>383</v>
      </c>
      <c r="B1213" s="143" t="s">
        <v>1001</v>
      </c>
      <c r="C1213" s="147">
        <v>7561</v>
      </c>
      <c r="D1213" s="7">
        <v>-0.11263190200000001</v>
      </c>
      <c r="E1213" s="10">
        <v>1</v>
      </c>
      <c r="F1213" s="144">
        <v>1</v>
      </c>
      <c r="G1213" s="47">
        <f t="shared" si="98"/>
        <v>7561</v>
      </c>
      <c r="H1213" s="47">
        <f t="shared" si="99"/>
        <v>7561</v>
      </c>
      <c r="I1213" s="59">
        <v>-6.4291675190258815E-2</v>
      </c>
      <c r="J1213" s="23">
        <f t="shared" si="100"/>
        <v>-4.8340226809741191E-2</v>
      </c>
      <c r="K1213" s="9">
        <v>2.4825882526396358E-3</v>
      </c>
      <c r="L1213" s="63">
        <f t="shared" si="101"/>
        <v>-10.009666632499387</v>
      </c>
      <c r="M1213" s="63">
        <f t="shared" si="102"/>
        <v>-0.11511449025263965</v>
      </c>
      <c r="N1213" s="145"/>
      <c r="O1213" s="131"/>
      <c r="P1213" s="131"/>
      <c r="Q1213" s="131"/>
      <c r="R1213" s="131"/>
      <c r="S1213" s="131"/>
      <c r="T1213" s="131"/>
      <c r="U1213" s="131"/>
      <c r="V1213" s="131"/>
      <c r="W1213" s="131"/>
    </row>
    <row r="1214" spans="1:23" ht="18" customHeight="1" x14ac:dyDescent="0.35">
      <c r="A1214" s="143" t="s">
        <v>383</v>
      </c>
      <c r="B1214" s="143" t="s">
        <v>1002</v>
      </c>
      <c r="C1214" s="147">
        <v>65148</v>
      </c>
      <c r="D1214" s="7">
        <v>-0.11560454100000001</v>
      </c>
      <c r="E1214" s="10">
        <v>1</v>
      </c>
      <c r="F1214" s="144">
        <v>1</v>
      </c>
      <c r="G1214" s="47">
        <f t="shared" si="98"/>
        <v>65148</v>
      </c>
      <c r="H1214" s="47">
        <f t="shared" si="99"/>
        <v>65148</v>
      </c>
      <c r="I1214" s="59">
        <v>-6.4291675190258815E-2</v>
      </c>
      <c r="J1214" s="23">
        <f t="shared" si="100"/>
        <v>-5.131286580974119E-2</v>
      </c>
      <c r="K1214" s="9">
        <v>2.4825882526396358E-3</v>
      </c>
      <c r="L1214" s="63">
        <f t="shared" si="101"/>
        <v>-30.140684341227303</v>
      </c>
      <c r="M1214" s="63">
        <f t="shared" si="102"/>
        <v>-0.11808712925263964</v>
      </c>
      <c r="N1214" s="145"/>
      <c r="O1214" s="131"/>
      <c r="P1214" s="131"/>
      <c r="Q1214" s="131"/>
      <c r="R1214" s="131"/>
      <c r="S1214" s="131"/>
      <c r="T1214" s="131"/>
      <c r="U1214" s="131"/>
      <c r="V1214" s="131"/>
      <c r="W1214" s="131"/>
    </row>
    <row r="1215" spans="1:23" ht="18" customHeight="1" x14ac:dyDescent="0.35">
      <c r="A1215" s="143" t="s">
        <v>383</v>
      </c>
      <c r="B1215" s="143" t="s">
        <v>714</v>
      </c>
      <c r="C1215" s="147">
        <v>115660</v>
      </c>
      <c r="D1215" s="7">
        <v>-0.13680962199999999</v>
      </c>
      <c r="E1215" s="10">
        <v>1</v>
      </c>
      <c r="F1215" s="144">
        <v>0</v>
      </c>
      <c r="G1215" s="47">
        <f t="shared" si="98"/>
        <v>115660</v>
      </c>
      <c r="H1215" s="47">
        <f t="shared" si="99"/>
        <v>0</v>
      </c>
      <c r="I1215" s="59">
        <v>-8.9788414520267451E-2</v>
      </c>
      <c r="J1215" s="23">
        <f t="shared" si="100"/>
        <v>-4.7021207479732541E-2</v>
      </c>
      <c r="K1215" s="9">
        <v>-1.7165993179862959E-2</v>
      </c>
      <c r="L1215" s="63">
        <f t="shared" si="101"/>
        <v>-40.689389220154418</v>
      </c>
      <c r="M1215" s="63">
        <f t="shared" si="102"/>
        <v>-0.11964362882013703</v>
      </c>
      <c r="N1215" s="145"/>
      <c r="O1215" s="131"/>
      <c r="P1215" s="131"/>
      <c r="Q1215" s="131"/>
      <c r="R1215" s="131"/>
      <c r="S1215" s="131"/>
      <c r="T1215" s="131"/>
      <c r="U1215" s="131"/>
      <c r="V1215" s="131"/>
      <c r="W1215" s="131"/>
    </row>
    <row r="1216" spans="1:23" ht="18" customHeight="1" x14ac:dyDescent="0.35">
      <c r="A1216" s="143" t="s">
        <v>383</v>
      </c>
      <c r="B1216" s="143" t="s">
        <v>1003</v>
      </c>
      <c r="C1216" s="147">
        <v>22219</v>
      </c>
      <c r="D1216" s="7">
        <v>-8.4075181999999998E-2</v>
      </c>
      <c r="E1216" s="10">
        <v>1</v>
      </c>
      <c r="F1216" s="144">
        <v>1</v>
      </c>
      <c r="G1216" s="47">
        <f t="shared" si="98"/>
        <v>22219</v>
      </c>
      <c r="H1216" s="47">
        <f t="shared" si="99"/>
        <v>22219</v>
      </c>
      <c r="I1216" s="59">
        <v>-6.4291675190258815E-2</v>
      </c>
      <c r="J1216" s="23">
        <f t="shared" si="100"/>
        <v>-1.9783506809741183E-2</v>
      </c>
      <c r="K1216" s="9">
        <v>2.4825882526396358E-3</v>
      </c>
      <c r="L1216" s="63">
        <f t="shared" si="101"/>
        <v>-12.902335030018607</v>
      </c>
      <c r="M1216" s="63">
        <f t="shared" si="102"/>
        <v>-8.6557770252639638E-2</v>
      </c>
      <c r="N1216" s="145"/>
      <c r="O1216" s="131"/>
      <c r="P1216" s="131"/>
      <c r="Q1216" s="131"/>
      <c r="R1216" s="131"/>
      <c r="S1216" s="131"/>
      <c r="T1216" s="131"/>
      <c r="U1216" s="131"/>
      <c r="V1216" s="131"/>
      <c r="W1216" s="131"/>
    </row>
    <row r="1217" spans="1:23" ht="18" customHeight="1" x14ac:dyDescent="0.35">
      <c r="A1217" s="143" t="s">
        <v>383</v>
      </c>
      <c r="B1217" s="143" t="s">
        <v>130</v>
      </c>
      <c r="C1217" s="147">
        <v>157468</v>
      </c>
      <c r="D1217" s="7">
        <v>-6.5337294000000004E-2</v>
      </c>
      <c r="E1217" s="10">
        <v>1</v>
      </c>
      <c r="F1217" s="144">
        <v>1</v>
      </c>
      <c r="G1217" s="47">
        <f t="shared" si="98"/>
        <v>157468</v>
      </c>
      <c r="H1217" s="47">
        <f t="shared" si="99"/>
        <v>157468</v>
      </c>
      <c r="I1217" s="59">
        <v>-6.4291675190258815E-2</v>
      </c>
      <c r="J1217" s="23">
        <f t="shared" si="100"/>
        <v>-1.0456188097411889E-3</v>
      </c>
      <c r="K1217" s="9">
        <v>2.4825882526396358E-3</v>
      </c>
      <c r="L1217" s="63">
        <f t="shared" si="101"/>
        <v>-26.912446978383066</v>
      </c>
      <c r="M1217" s="63">
        <f t="shared" si="102"/>
        <v>-6.7819882252639643E-2</v>
      </c>
      <c r="N1217" s="145"/>
      <c r="O1217" s="131"/>
      <c r="P1217" s="131"/>
      <c r="Q1217" s="131"/>
      <c r="R1217" s="131"/>
      <c r="S1217" s="131"/>
      <c r="T1217" s="131"/>
      <c r="U1217" s="131"/>
      <c r="V1217" s="131"/>
      <c r="W1217" s="131"/>
    </row>
    <row r="1218" spans="1:23" ht="18" customHeight="1" x14ac:dyDescent="0.35">
      <c r="A1218" s="143" t="s">
        <v>383</v>
      </c>
      <c r="B1218" s="143" t="s">
        <v>1004</v>
      </c>
      <c r="C1218" s="147">
        <v>38170</v>
      </c>
      <c r="D1218" s="7">
        <v>-0.16421493300000001</v>
      </c>
      <c r="E1218" s="10">
        <v>1</v>
      </c>
      <c r="F1218" s="144">
        <v>1</v>
      </c>
      <c r="G1218" s="47">
        <f t="shared" si="98"/>
        <v>38170</v>
      </c>
      <c r="H1218" s="47">
        <f t="shared" si="99"/>
        <v>38170</v>
      </c>
      <c r="I1218" s="59">
        <v>-6.4291675190258815E-2</v>
      </c>
      <c r="J1218" s="23">
        <f t="shared" si="100"/>
        <v>-9.9923257809741192E-2</v>
      </c>
      <c r="K1218" s="9">
        <v>2.4825882526396358E-3</v>
      </c>
      <c r="L1218" s="63">
        <f t="shared" si="101"/>
        <v>-32.567934955996563</v>
      </c>
      <c r="M1218" s="63">
        <f t="shared" si="102"/>
        <v>-0.16669752125263965</v>
      </c>
      <c r="N1218" s="145"/>
      <c r="O1218" s="131"/>
      <c r="P1218" s="131"/>
      <c r="Q1218" s="131"/>
      <c r="R1218" s="131"/>
      <c r="S1218" s="131"/>
      <c r="T1218" s="131"/>
      <c r="U1218" s="131"/>
      <c r="V1218" s="131"/>
      <c r="W1218" s="131"/>
    </row>
    <row r="1219" spans="1:23" ht="18" customHeight="1" x14ac:dyDescent="0.35">
      <c r="A1219" s="143" t="s">
        <v>383</v>
      </c>
      <c r="B1219" s="143" t="s">
        <v>139</v>
      </c>
      <c r="C1219" s="147">
        <v>128212</v>
      </c>
      <c r="D1219" s="7">
        <v>-0.104003676</v>
      </c>
      <c r="E1219" s="10">
        <v>1</v>
      </c>
      <c r="F1219" s="144">
        <v>1</v>
      </c>
      <c r="G1219" s="47">
        <f t="shared" si="98"/>
        <v>128212</v>
      </c>
      <c r="H1219" s="47">
        <f t="shared" si="99"/>
        <v>128212</v>
      </c>
      <c r="I1219" s="59">
        <v>-6.4291675190258815E-2</v>
      </c>
      <c r="J1219" s="23">
        <f t="shared" si="100"/>
        <v>-3.9712000809741188E-2</v>
      </c>
      <c r="K1219" s="9">
        <v>2.4825882526396358E-3</v>
      </c>
      <c r="L1219" s="63">
        <f t="shared" si="101"/>
        <v>-38.129220678141508</v>
      </c>
      <c r="M1219" s="63">
        <f t="shared" si="102"/>
        <v>-0.10648626425263964</v>
      </c>
      <c r="N1219" s="145"/>
      <c r="O1219" s="131"/>
      <c r="P1219" s="131"/>
      <c r="Q1219" s="131"/>
      <c r="R1219" s="131"/>
      <c r="S1219" s="131"/>
      <c r="T1219" s="131"/>
      <c r="U1219" s="131"/>
      <c r="V1219" s="131"/>
      <c r="W1219" s="131"/>
    </row>
    <row r="1220" spans="1:23" ht="18" customHeight="1" x14ac:dyDescent="0.35">
      <c r="A1220" s="143" t="s">
        <v>383</v>
      </c>
      <c r="B1220" s="143" t="s">
        <v>780</v>
      </c>
      <c r="C1220" s="147">
        <v>49026</v>
      </c>
      <c r="D1220" s="7">
        <v>-0.16740767300000001</v>
      </c>
      <c r="E1220" s="10">
        <v>1</v>
      </c>
      <c r="F1220" s="144">
        <v>1</v>
      </c>
      <c r="G1220" s="47">
        <f t="shared" si="98"/>
        <v>49026</v>
      </c>
      <c r="H1220" s="47">
        <f t="shared" si="99"/>
        <v>49026</v>
      </c>
      <c r="I1220" s="59">
        <v>-6.4291675190258815E-2</v>
      </c>
      <c r="J1220" s="23">
        <f t="shared" si="100"/>
        <v>-0.10311599780974119</v>
      </c>
      <c r="K1220" s="9">
        <v>2.4825882526396358E-3</v>
      </c>
      <c r="L1220" s="63">
        <f t="shared" si="101"/>
        <v>-37.616788443175189</v>
      </c>
      <c r="M1220" s="63">
        <f t="shared" si="102"/>
        <v>-0.16989026125263965</v>
      </c>
      <c r="N1220" s="145"/>
      <c r="O1220" s="131"/>
      <c r="P1220" s="131"/>
      <c r="Q1220" s="131"/>
      <c r="R1220" s="131"/>
      <c r="S1220" s="131"/>
      <c r="T1220" s="131"/>
      <c r="U1220" s="131"/>
      <c r="V1220" s="131"/>
      <c r="W1220" s="131"/>
    </row>
    <row r="1221" spans="1:23" ht="18" customHeight="1" x14ac:dyDescent="0.35">
      <c r="A1221" s="143" t="s">
        <v>383</v>
      </c>
      <c r="B1221" s="143" t="s">
        <v>1005</v>
      </c>
      <c r="C1221" s="147">
        <v>30903</v>
      </c>
      <c r="D1221" s="7">
        <v>-6.9159805000000005E-2</v>
      </c>
      <c r="E1221" s="10">
        <v>1</v>
      </c>
      <c r="F1221" s="144">
        <v>1</v>
      </c>
      <c r="G1221" s="47">
        <f t="shared" si="98"/>
        <v>30903</v>
      </c>
      <c r="H1221" s="47">
        <f t="shared" si="99"/>
        <v>30903</v>
      </c>
      <c r="I1221" s="59">
        <v>-6.4291675190258815E-2</v>
      </c>
      <c r="J1221" s="23">
        <f t="shared" si="100"/>
        <v>-4.8681298097411896E-3</v>
      </c>
      <c r="K1221" s="9">
        <v>2.4825882526396358E-3</v>
      </c>
      <c r="L1221" s="63">
        <f t="shared" si="101"/>
        <v>-12.59419479309329</v>
      </c>
      <c r="M1221" s="63">
        <f t="shared" si="102"/>
        <v>-7.1642393252639644E-2</v>
      </c>
      <c r="N1221" s="145"/>
      <c r="O1221" s="131"/>
      <c r="P1221" s="131"/>
      <c r="Q1221" s="131"/>
      <c r="R1221" s="131"/>
      <c r="S1221" s="131"/>
      <c r="T1221" s="131"/>
      <c r="U1221" s="131"/>
      <c r="V1221" s="131"/>
      <c r="W1221" s="131"/>
    </row>
    <row r="1222" spans="1:23" ht="18" customHeight="1" x14ac:dyDescent="0.35">
      <c r="A1222" s="143" t="s">
        <v>383</v>
      </c>
      <c r="B1222" s="143" t="s">
        <v>1006</v>
      </c>
      <c r="C1222" s="147">
        <v>29263</v>
      </c>
      <c r="D1222" s="7">
        <v>-0.14465607599999999</v>
      </c>
      <c r="E1222" s="10">
        <v>1</v>
      </c>
      <c r="F1222" s="144">
        <v>1</v>
      </c>
      <c r="G1222" s="47">
        <f t="shared" ref="G1222:G1285" si="103">$C1222*E1222</f>
        <v>29263</v>
      </c>
      <c r="H1222" s="47">
        <f t="shared" ref="H1222:H1285" si="104">$C1222*F1222</f>
        <v>29263</v>
      </c>
      <c r="I1222" s="59">
        <v>-6.4291675190258815E-2</v>
      </c>
      <c r="J1222" s="23">
        <f t="shared" ref="J1222:J1285" si="105">D1222-I1222</f>
        <v>-8.0364400809741179E-2</v>
      </c>
      <c r="K1222" s="9">
        <v>2.4825882526396358E-3</v>
      </c>
      <c r="L1222" s="63">
        <f t="shared" ref="L1222:L1285" si="106">-SQRT(C1222)*(K1222-D1222)</f>
        <v>-25.170174867841638</v>
      </c>
      <c r="M1222" s="63">
        <f t="shared" ref="M1222:M1285" si="107">D1222-K1222</f>
        <v>-0.14713866425263963</v>
      </c>
      <c r="N1222" s="145"/>
      <c r="O1222" s="131"/>
      <c r="P1222" s="131"/>
      <c r="Q1222" s="131"/>
      <c r="R1222" s="131"/>
      <c r="S1222" s="131"/>
      <c r="T1222" s="131"/>
      <c r="U1222" s="131"/>
      <c r="V1222" s="131"/>
      <c r="W1222" s="131"/>
    </row>
    <row r="1223" spans="1:23" ht="18" customHeight="1" x14ac:dyDescent="0.35">
      <c r="A1223" s="143" t="s">
        <v>383</v>
      </c>
      <c r="B1223" s="143" t="s">
        <v>1007</v>
      </c>
      <c r="C1223" s="147">
        <v>33780</v>
      </c>
      <c r="D1223" s="7">
        <v>-0.11384298700000001</v>
      </c>
      <c r="E1223" s="10">
        <v>1</v>
      </c>
      <c r="F1223" s="144">
        <v>1</v>
      </c>
      <c r="G1223" s="47">
        <f t="shared" si="103"/>
        <v>33780</v>
      </c>
      <c r="H1223" s="47">
        <f t="shared" si="104"/>
        <v>33780</v>
      </c>
      <c r="I1223" s="59">
        <v>-6.4291675190258815E-2</v>
      </c>
      <c r="J1223" s="23">
        <f t="shared" si="105"/>
        <v>-4.9551311809741191E-2</v>
      </c>
      <c r="K1223" s="9">
        <v>2.4825882526396358E-3</v>
      </c>
      <c r="L1223" s="63">
        <f t="shared" si="106"/>
        <v>-21.379868589082285</v>
      </c>
      <c r="M1223" s="63">
        <f t="shared" si="107"/>
        <v>-0.11632557525263965</v>
      </c>
      <c r="N1223" s="145"/>
      <c r="O1223" s="131"/>
      <c r="P1223" s="131"/>
      <c r="Q1223" s="131"/>
      <c r="R1223" s="131"/>
      <c r="S1223" s="131"/>
      <c r="T1223" s="131"/>
      <c r="U1223" s="131"/>
      <c r="V1223" s="131"/>
      <c r="W1223" s="131"/>
    </row>
    <row r="1224" spans="1:23" ht="18" customHeight="1" x14ac:dyDescent="0.35">
      <c r="A1224" s="143" t="s">
        <v>383</v>
      </c>
      <c r="B1224" s="143" t="s">
        <v>1008</v>
      </c>
      <c r="C1224" s="147">
        <v>30349</v>
      </c>
      <c r="D1224" s="7">
        <v>-0.20087580499999999</v>
      </c>
      <c r="E1224" s="10">
        <v>1</v>
      </c>
      <c r="F1224" s="144">
        <v>1</v>
      </c>
      <c r="G1224" s="47">
        <f t="shared" si="103"/>
        <v>30349</v>
      </c>
      <c r="H1224" s="47">
        <f t="shared" si="104"/>
        <v>30349</v>
      </c>
      <c r="I1224" s="59">
        <v>-6.4291675190258815E-2</v>
      </c>
      <c r="J1224" s="23">
        <f t="shared" si="105"/>
        <v>-0.13658412980974116</v>
      </c>
      <c r="K1224" s="9">
        <v>2.4825882526396358E-3</v>
      </c>
      <c r="L1224" s="63">
        <f t="shared" si="106"/>
        <v>-35.426993256413311</v>
      </c>
      <c r="M1224" s="63">
        <f t="shared" si="107"/>
        <v>-0.20335839325263963</v>
      </c>
      <c r="N1224" s="145"/>
      <c r="O1224" s="131"/>
      <c r="P1224" s="131"/>
      <c r="Q1224" s="131"/>
      <c r="R1224" s="131"/>
      <c r="S1224" s="131"/>
      <c r="T1224" s="131"/>
      <c r="U1224" s="131"/>
      <c r="V1224" s="131"/>
      <c r="W1224" s="131"/>
    </row>
    <row r="1225" spans="1:23" ht="18" customHeight="1" x14ac:dyDescent="0.35">
      <c r="A1225" s="143" t="s">
        <v>383</v>
      </c>
      <c r="B1225" s="143" t="s">
        <v>377</v>
      </c>
      <c r="C1225" s="147">
        <v>86797</v>
      </c>
      <c r="D1225" s="7">
        <v>-3.6762291000000002E-2</v>
      </c>
      <c r="E1225" s="10">
        <v>1</v>
      </c>
      <c r="F1225" s="144">
        <v>0</v>
      </c>
      <c r="G1225" s="47">
        <f t="shared" si="103"/>
        <v>86797</v>
      </c>
      <c r="H1225" s="47">
        <f t="shared" si="104"/>
        <v>0</v>
      </c>
      <c r="I1225" s="59">
        <v>-8.9788414520267451E-2</v>
      </c>
      <c r="J1225" s="23">
        <f t="shared" si="105"/>
        <v>5.3026123520267449E-2</v>
      </c>
      <c r="K1225" s="9">
        <v>-1.7165993179862959E-2</v>
      </c>
      <c r="L1225" s="63">
        <f t="shared" si="106"/>
        <v>-5.7733300837483137</v>
      </c>
      <c r="M1225" s="63">
        <f t="shared" si="107"/>
        <v>-1.9596297820137044E-2</v>
      </c>
      <c r="N1225" s="145"/>
      <c r="O1225" s="131"/>
      <c r="P1225" s="131"/>
      <c r="Q1225" s="131"/>
      <c r="R1225" s="131"/>
      <c r="S1225" s="131"/>
      <c r="T1225" s="131"/>
      <c r="U1225" s="131"/>
      <c r="V1225" s="131"/>
      <c r="W1225" s="131"/>
    </row>
    <row r="1226" spans="1:23" ht="18" customHeight="1" x14ac:dyDescent="0.35">
      <c r="A1226" s="143" t="s">
        <v>383</v>
      </c>
      <c r="B1226" s="143" t="s">
        <v>158</v>
      </c>
      <c r="C1226" s="147">
        <v>14761</v>
      </c>
      <c r="D1226" s="7">
        <v>-0.14705674499999999</v>
      </c>
      <c r="E1226" s="10">
        <v>1</v>
      </c>
      <c r="F1226" s="144">
        <v>1</v>
      </c>
      <c r="G1226" s="47">
        <f t="shared" si="103"/>
        <v>14761</v>
      </c>
      <c r="H1226" s="47">
        <f t="shared" si="104"/>
        <v>14761</v>
      </c>
      <c r="I1226" s="59">
        <v>-6.4291675190258815E-2</v>
      </c>
      <c r="J1226" s="23">
        <f t="shared" si="105"/>
        <v>-8.2765069809741174E-2</v>
      </c>
      <c r="K1226" s="9">
        <v>2.4825882526396358E-3</v>
      </c>
      <c r="L1226" s="63">
        <f t="shared" si="106"/>
        <v>-18.168259738657834</v>
      </c>
      <c r="M1226" s="63">
        <f t="shared" si="107"/>
        <v>-0.14953933325263963</v>
      </c>
      <c r="N1226" s="145"/>
      <c r="O1226" s="131"/>
      <c r="P1226" s="131"/>
      <c r="Q1226" s="131"/>
      <c r="R1226" s="131"/>
      <c r="S1226" s="131"/>
      <c r="T1226" s="131"/>
      <c r="U1226" s="131"/>
      <c r="V1226" s="131"/>
      <c r="W1226" s="131"/>
    </row>
    <row r="1227" spans="1:23" ht="18" customHeight="1" x14ac:dyDescent="0.35">
      <c r="A1227" s="143" t="s">
        <v>383</v>
      </c>
      <c r="B1227" s="143" t="s">
        <v>60</v>
      </c>
      <c r="C1227" s="147">
        <v>39550</v>
      </c>
      <c r="D1227" s="7">
        <v>-0.16687106500000001</v>
      </c>
      <c r="E1227" s="10">
        <v>1</v>
      </c>
      <c r="F1227" s="144">
        <v>1</v>
      </c>
      <c r="G1227" s="47">
        <f t="shared" si="103"/>
        <v>39550</v>
      </c>
      <c r="H1227" s="47">
        <f t="shared" si="104"/>
        <v>39550</v>
      </c>
      <c r="I1227" s="59">
        <v>-6.4291675190258815E-2</v>
      </c>
      <c r="J1227" s="23">
        <f t="shared" si="105"/>
        <v>-0.1025793898097412</v>
      </c>
      <c r="K1227" s="9">
        <v>2.4825882526396358E-3</v>
      </c>
      <c r="L1227" s="63">
        <f t="shared" si="106"/>
        <v>-33.679668909582603</v>
      </c>
      <c r="M1227" s="63">
        <f t="shared" si="107"/>
        <v>-0.16935365325263965</v>
      </c>
      <c r="N1227" s="145"/>
      <c r="O1227" s="131"/>
      <c r="P1227" s="131"/>
      <c r="Q1227" s="131"/>
      <c r="R1227" s="131"/>
      <c r="S1227" s="131"/>
      <c r="T1227" s="131"/>
      <c r="U1227" s="131"/>
      <c r="V1227" s="131"/>
      <c r="W1227" s="131"/>
    </row>
    <row r="1228" spans="1:23" ht="18" customHeight="1" x14ac:dyDescent="0.35">
      <c r="A1228" s="143" t="s">
        <v>383</v>
      </c>
      <c r="B1228" s="143" t="s">
        <v>274</v>
      </c>
      <c r="C1228" s="147">
        <v>27405</v>
      </c>
      <c r="D1228" s="7">
        <v>-0.12925917000000001</v>
      </c>
      <c r="E1228" s="10">
        <v>1</v>
      </c>
      <c r="F1228" s="144">
        <v>1</v>
      </c>
      <c r="G1228" s="47">
        <f t="shared" si="103"/>
        <v>27405</v>
      </c>
      <c r="H1228" s="47">
        <f t="shared" si="104"/>
        <v>27405</v>
      </c>
      <c r="I1228" s="59">
        <v>-6.4291675190258815E-2</v>
      </c>
      <c r="J1228" s="23">
        <f t="shared" si="105"/>
        <v>-6.4967494809741191E-2</v>
      </c>
      <c r="K1228" s="9">
        <v>2.4825882526396358E-3</v>
      </c>
      <c r="L1228" s="63">
        <f t="shared" si="106"/>
        <v>-21.809130868142223</v>
      </c>
      <c r="M1228" s="63">
        <f t="shared" si="107"/>
        <v>-0.13174175825263965</v>
      </c>
      <c r="N1228" s="145"/>
      <c r="O1228" s="131"/>
      <c r="P1228" s="131"/>
      <c r="Q1228" s="131"/>
      <c r="R1228" s="131"/>
      <c r="S1228" s="131"/>
      <c r="T1228" s="131"/>
      <c r="U1228" s="131"/>
      <c r="V1228" s="131"/>
      <c r="W1228" s="131"/>
    </row>
    <row r="1229" spans="1:23" ht="18" customHeight="1" x14ac:dyDescent="0.35">
      <c r="A1229" s="143" t="s">
        <v>383</v>
      </c>
      <c r="B1229" s="143" t="s">
        <v>1009</v>
      </c>
      <c r="C1229" s="147">
        <v>119739</v>
      </c>
      <c r="D1229" s="7">
        <v>-4.6696363999999997E-2</v>
      </c>
      <c r="E1229" s="10">
        <v>1</v>
      </c>
      <c r="F1229" s="144">
        <v>0</v>
      </c>
      <c r="G1229" s="47">
        <f t="shared" si="103"/>
        <v>119739</v>
      </c>
      <c r="H1229" s="47">
        <f t="shared" si="104"/>
        <v>0</v>
      </c>
      <c r="I1229" s="59">
        <v>-8.9788414520267451E-2</v>
      </c>
      <c r="J1229" s="23">
        <f t="shared" si="105"/>
        <v>4.3092050520267454E-2</v>
      </c>
      <c r="K1229" s="9">
        <v>-1.7165993179862959E-2</v>
      </c>
      <c r="L1229" s="63">
        <f t="shared" si="106"/>
        <v>-10.218489757394382</v>
      </c>
      <c r="M1229" s="63">
        <f t="shared" si="107"/>
        <v>-2.9530370820137038E-2</v>
      </c>
      <c r="N1229" s="145"/>
      <c r="O1229" s="131"/>
      <c r="P1229" s="131"/>
      <c r="Q1229" s="131"/>
      <c r="R1229" s="131"/>
      <c r="S1229" s="131"/>
      <c r="T1229" s="131"/>
      <c r="U1229" s="131"/>
      <c r="V1229" s="131"/>
      <c r="W1229" s="131"/>
    </row>
    <row r="1230" spans="1:23" ht="18" customHeight="1" x14ac:dyDescent="0.35">
      <c r="A1230" s="143" t="s">
        <v>383</v>
      </c>
      <c r="B1230" s="143" t="s">
        <v>856</v>
      </c>
      <c r="C1230" s="147">
        <v>39626</v>
      </c>
      <c r="D1230" s="7">
        <v>-3.4320676000000001E-2</v>
      </c>
      <c r="E1230" s="10">
        <v>1</v>
      </c>
      <c r="F1230" s="144">
        <v>0</v>
      </c>
      <c r="G1230" s="47">
        <f t="shared" si="103"/>
        <v>39626</v>
      </c>
      <c r="H1230" s="47">
        <f t="shared" si="104"/>
        <v>0</v>
      </c>
      <c r="I1230" s="59">
        <v>-8.9788414520267451E-2</v>
      </c>
      <c r="J1230" s="23">
        <f t="shared" si="105"/>
        <v>5.546773852026745E-2</v>
      </c>
      <c r="K1230" s="9">
        <v>-1.7165993179862959E-2</v>
      </c>
      <c r="L1230" s="63">
        <f t="shared" si="106"/>
        <v>-3.4148592666500246</v>
      </c>
      <c r="M1230" s="63">
        <f t="shared" si="107"/>
        <v>-1.7154682820137043E-2</v>
      </c>
      <c r="N1230" s="145"/>
      <c r="O1230" s="131"/>
      <c r="P1230" s="131"/>
      <c r="Q1230" s="131"/>
      <c r="R1230" s="131"/>
      <c r="S1230" s="131"/>
      <c r="T1230" s="131"/>
      <c r="U1230" s="131"/>
      <c r="V1230" s="131"/>
      <c r="W1230" s="131"/>
    </row>
    <row r="1231" spans="1:23" ht="18" customHeight="1" x14ac:dyDescent="0.35">
      <c r="A1231" s="143" t="s">
        <v>383</v>
      </c>
      <c r="B1231" s="143" t="s">
        <v>467</v>
      </c>
      <c r="C1231" s="147">
        <v>434482</v>
      </c>
      <c r="D1231" s="7">
        <v>-0.11776526</v>
      </c>
      <c r="E1231" s="10">
        <v>1</v>
      </c>
      <c r="F1231" s="144">
        <v>0</v>
      </c>
      <c r="G1231" s="47">
        <f t="shared" si="103"/>
        <v>434482</v>
      </c>
      <c r="H1231" s="47">
        <f t="shared" si="104"/>
        <v>0</v>
      </c>
      <c r="I1231" s="59">
        <v>-8.9788414520267451E-2</v>
      </c>
      <c r="J1231" s="23">
        <f t="shared" si="105"/>
        <v>-2.7976845479732546E-2</v>
      </c>
      <c r="K1231" s="9">
        <v>-1.7165993179862959E-2</v>
      </c>
      <c r="L1231" s="63">
        <f t="shared" si="106"/>
        <v>-66.310256829534069</v>
      </c>
      <c r="M1231" s="63">
        <f t="shared" si="107"/>
        <v>-0.10059926682013703</v>
      </c>
      <c r="N1231" s="145"/>
      <c r="O1231" s="131"/>
      <c r="P1231" s="131"/>
      <c r="Q1231" s="131"/>
      <c r="R1231" s="131"/>
      <c r="S1231" s="131"/>
      <c r="T1231" s="131"/>
      <c r="U1231" s="131"/>
      <c r="V1231" s="131"/>
      <c r="W1231" s="131"/>
    </row>
    <row r="1232" spans="1:23" ht="18" customHeight="1" x14ac:dyDescent="0.35">
      <c r="A1232" s="143" t="s">
        <v>383</v>
      </c>
      <c r="B1232" s="143" t="s">
        <v>1010</v>
      </c>
      <c r="C1232" s="147">
        <v>27398</v>
      </c>
      <c r="D1232" s="7">
        <v>-0.19386883599999999</v>
      </c>
      <c r="E1232" s="10">
        <v>1</v>
      </c>
      <c r="F1232" s="144">
        <v>1</v>
      </c>
      <c r="G1232" s="47">
        <f t="shared" si="103"/>
        <v>27398</v>
      </c>
      <c r="H1232" s="47">
        <f t="shared" si="104"/>
        <v>27398</v>
      </c>
      <c r="I1232" s="59">
        <v>-6.4291675190258815E-2</v>
      </c>
      <c r="J1232" s="23">
        <f t="shared" si="105"/>
        <v>-0.12957716080974119</v>
      </c>
      <c r="K1232" s="9">
        <v>2.4825882526396358E-3</v>
      </c>
      <c r="L1232" s="63">
        <f t="shared" si="106"/>
        <v>-32.500757740734073</v>
      </c>
      <c r="M1232" s="63">
        <f t="shared" si="107"/>
        <v>-0.19635142425263963</v>
      </c>
      <c r="N1232" s="145"/>
      <c r="O1232" s="131"/>
      <c r="P1232" s="131"/>
      <c r="Q1232" s="131"/>
      <c r="R1232" s="131"/>
      <c r="S1232" s="131"/>
      <c r="T1232" s="131"/>
      <c r="U1232" s="131"/>
      <c r="V1232" s="131"/>
      <c r="W1232" s="131"/>
    </row>
    <row r="1233" spans="1:23" ht="18" customHeight="1" x14ac:dyDescent="0.35">
      <c r="A1233" s="143" t="s">
        <v>383</v>
      </c>
      <c r="B1233" s="143" t="s">
        <v>1011</v>
      </c>
      <c r="C1233" s="147">
        <v>16257</v>
      </c>
      <c r="D1233" s="7">
        <v>-0.15126351599999999</v>
      </c>
      <c r="E1233" s="10">
        <v>1</v>
      </c>
      <c r="F1233" s="144">
        <v>1</v>
      </c>
      <c r="G1233" s="47">
        <f t="shared" si="103"/>
        <v>16257</v>
      </c>
      <c r="H1233" s="47">
        <f t="shared" si="104"/>
        <v>16257</v>
      </c>
      <c r="I1233" s="59">
        <v>-6.4291675190258815E-2</v>
      </c>
      <c r="J1233" s="23">
        <f t="shared" si="105"/>
        <v>-8.6971840809741172E-2</v>
      </c>
      <c r="K1233" s="9">
        <v>2.4825882526396358E-3</v>
      </c>
      <c r="L1233" s="63">
        <f t="shared" si="106"/>
        <v>-19.603080481420324</v>
      </c>
      <c r="M1233" s="63">
        <f t="shared" si="107"/>
        <v>-0.15374610425263963</v>
      </c>
      <c r="N1233" s="145"/>
      <c r="O1233" s="131"/>
      <c r="P1233" s="131"/>
      <c r="Q1233" s="131"/>
      <c r="R1233" s="131"/>
      <c r="S1233" s="131"/>
      <c r="T1233" s="131"/>
      <c r="U1233" s="131"/>
      <c r="V1233" s="131"/>
      <c r="W1233" s="131"/>
    </row>
    <row r="1234" spans="1:23" ht="18" customHeight="1" x14ac:dyDescent="0.35">
      <c r="A1234" s="143" t="s">
        <v>383</v>
      </c>
      <c r="B1234" s="143" t="s">
        <v>1012</v>
      </c>
      <c r="C1234" s="147">
        <v>107159</v>
      </c>
      <c r="D1234" s="7">
        <v>-1.7133799999999999E-4</v>
      </c>
      <c r="E1234" s="10">
        <v>1</v>
      </c>
      <c r="F1234" s="144">
        <v>0</v>
      </c>
      <c r="G1234" s="47">
        <f t="shared" si="103"/>
        <v>107159</v>
      </c>
      <c r="H1234" s="47">
        <f t="shared" si="104"/>
        <v>0</v>
      </c>
      <c r="I1234" s="59">
        <v>-8.9788414520267451E-2</v>
      </c>
      <c r="J1234" s="23">
        <f t="shared" si="105"/>
        <v>8.9617076520267458E-2</v>
      </c>
      <c r="K1234" s="9">
        <v>-1.7165993179862959E-2</v>
      </c>
      <c r="L1234" s="63">
        <f t="shared" si="106"/>
        <v>5.5632257469444735</v>
      </c>
      <c r="M1234" s="63">
        <f t="shared" si="107"/>
        <v>1.6994655179862959E-2</v>
      </c>
      <c r="N1234" s="145"/>
      <c r="O1234" s="131"/>
      <c r="P1234" s="131"/>
      <c r="Q1234" s="131"/>
      <c r="R1234" s="131"/>
      <c r="S1234" s="131"/>
      <c r="T1234" s="131"/>
      <c r="U1234" s="131"/>
      <c r="V1234" s="131"/>
      <c r="W1234" s="131"/>
    </row>
    <row r="1235" spans="1:23" ht="18" customHeight="1" x14ac:dyDescent="0.35">
      <c r="A1235" s="143" t="s">
        <v>383</v>
      </c>
      <c r="B1235" s="143" t="s">
        <v>566</v>
      </c>
      <c r="C1235" s="147">
        <v>36222</v>
      </c>
      <c r="D1235" s="7">
        <v>-0.16635979300000001</v>
      </c>
      <c r="E1235" s="10">
        <v>1</v>
      </c>
      <c r="F1235" s="144">
        <v>1</v>
      </c>
      <c r="G1235" s="47">
        <f t="shared" si="103"/>
        <v>36222</v>
      </c>
      <c r="H1235" s="47">
        <f t="shared" si="104"/>
        <v>36222</v>
      </c>
      <c r="I1235" s="59">
        <v>-6.4291675190258815E-2</v>
      </c>
      <c r="J1235" s="23">
        <f t="shared" si="105"/>
        <v>-0.10206811780974119</v>
      </c>
      <c r="K1235" s="9">
        <v>2.4825882526396358E-3</v>
      </c>
      <c r="L1235" s="63">
        <f t="shared" si="106"/>
        <v>-32.134214007645959</v>
      </c>
      <c r="M1235" s="63">
        <f t="shared" si="107"/>
        <v>-0.16884238125263965</v>
      </c>
      <c r="N1235" s="145"/>
      <c r="O1235" s="131"/>
      <c r="P1235" s="131"/>
      <c r="Q1235" s="131"/>
      <c r="R1235" s="131"/>
      <c r="S1235" s="131"/>
      <c r="T1235" s="131"/>
      <c r="U1235" s="131"/>
      <c r="V1235" s="131"/>
      <c r="W1235" s="131"/>
    </row>
    <row r="1236" spans="1:23" ht="18" customHeight="1" x14ac:dyDescent="0.35">
      <c r="A1236" s="143" t="s">
        <v>383</v>
      </c>
      <c r="B1236" s="143" t="s">
        <v>1013</v>
      </c>
      <c r="C1236" s="147">
        <v>42906</v>
      </c>
      <c r="D1236" s="7">
        <v>-0.18188159700000001</v>
      </c>
      <c r="E1236" s="10">
        <v>1</v>
      </c>
      <c r="F1236" s="144">
        <v>0</v>
      </c>
      <c r="G1236" s="47">
        <f t="shared" si="103"/>
        <v>42906</v>
      </c>
      <c r="H1236" s="47">
        <f t="shared" si="104"/>
        <v>0</v>
      </c>
      <c r="I1236" s="59">
        <v>-8.9788414520267451E-2</v>
      </c>
      <c r="J1236" s="23">
        <f t="shared" si="105"/>
        <v>-9.2093182479732555E-2</v>
      </c>
      <c r="K1236" s="9">
        <v>-1.7165993179862959E-2</v>
      </c>
      <c r="L1236" s="63">
        <f t="shared" si="106"/>
        <v>-34.118800689142908</v>
      </c>
      <c r="M1236" s="63">
        <f t="shared" si="107"/>
        <v>-0.16471560382013706</v>
      </c>
      <c r="N1236" s="145"/>
      <c r="O1236" s="131"/>
      <c r="P1236" s="131"/>
      <c r="Q1236" s="131"/>
      <c r="R1236" s="131"/>
      <c r="S1236" s="131"/>
      <c r="T1236" s="131"/>
      <c r="U1236" s="131"/>
      <c r="V1236" s="131"/>
      <c r="W1236" s="131"/>
    </row>
    <row r="1237" spans="1:23" ht="18" customHeight="1" x14ac:dyDescent="0.35">
      <c r="A1237" s="143" t="s">
        <v>383</v>
      </c>
      <c r="B1237" s="143" t="s">
        <v>1014</v>
      </c>
      <c r="C1237" s="147">
        <v>33705</v>
      </c>
      <c r="D1237" s="7">
        <v>-5.2422925000000002E-2</v>
      </c>
      <c r="E1237" s="10">
        <v>1</v>
      </c>
      <c r="F1237" s="144">
        <v>1</v>
      </c>
      <c r="G1237" s="47">
        <f t="shared" si="103"/>
        <v>33705</v>
      </c>
      <c r="H1237" s="47">
        <f t="shared" si="104"/>
        <v>33705</v>
      </c>
      <c r="I1237" s="59">
        <v>-6.4291675190258815E-2</v>
      </c>
      <c r="J1237" s="23">
        <f t="shared" si="105"/>
        <v>1.1868750190258813E-2</v>
      </c>
      <c r="K1237" s="9">
        <v>2.4825882526396358E-3</v>
      </c>
      <c r="L1237" s="63">
        <f t="shared" si="106"/>
        <v>-10.080060097513492</v>
      </c>
      <c r="M1237" s="63">
        <f t="shared" si="107"/>
        <v>-5.4905513252639634E-2</v>
      </c>
      <c r="N1237" s="145"/>
      <c r="O1237" s="131"/>
      <c r="P1237" s="131"/>
      <c r="Q1237" s="131"/>
      <c r="R1237" s="131"/>
      <c r="S1237" s="131"/>
      <c r="T1237" s="131"/>
      <c r="U1237" s="131"/>
      <c r="V1237" s="131"/>
      <c r="W1237" s="131"/>
    </row>
    <row r="1238" spans="1:23" ht="18" customHeight="1" x14ac:dyDescent="0.35">
      <c r="A1238" s="143" t="s">
        <v>383</v>
      </c>
      <c r="B1238" s="143" t="s">
        <v>481</v>
      </c>
      <c r="C1238" s="147">
        <v>35022</v>
      </c>
      <c r="D1238" s="7">
        <v>-0.19670537399999999</v>
      </c>
      <c r="E1238" s="10">
        <v>1</v>
      </c>
      <c r="F1238" s="144">
        <v>1</v>
      </c>
      <c r="G1238" s="47">
        <f t="shared" si="103"/>
        <v>35022</v>
      </c>
      <c r="H1238" s="47">
        <f t="shared" si="104"/>
        <v>35022</v>
      </c>
      <c r="I1238" s="59">
        <v>-6.4291675190258815E-2</v>
      </c>
      <c r="J1238" s="23">
        <f t="shared" si="105"/>
        <v>-0.13241369880974119</v>
      </c>
      <c r="K1238" s="9">
        <v>2.4825882526396358E-3</v>
      </c>
      <c r="L1238" s="63">
        <f t="shared" si="106"/>
        <v>-37.276365424988853</v>
      </c>
      <c r="M1238" s="63">
        <f t="shared" si="107"/>
        <v>-0.19918796225263963</v>
      </c>
      <c r="N1238" s="145"/>
      <c r="O1238" s="131"/>
      <c r="P1238" s="131"/>
      <c r="Q1238" s="131"/>
      <c r="R1238" s="131"/>
      <c r="S1238" s="131"/>
      <c r="T1238" s="131"/>
      <c r="U1238" s="131"/>
      <c r="V1238" s="131"/>
      <c r="W1238" s="131"/>
    </row>
    <row r="1239" spans="1:23" ht="18" customHeight="1" x14ac:dyDescent="0.35">
      <c r="A1239" s="143" t="s">
        <v>383</v>
      </c>
      <c r="B1239" s="143" t="s">
        <v>1015</v>
      </c>
      <c r="C1239" s="147">
        <v>282328</v>
      </c>
      <c r="D1239" s="7">
        <v>-4.9442840000000002E-3</v>
      </c>
      <c r="E1239" s="10">
        <v>1</v>
      </c>
      <c r="F1239" s="144">
        <v>1</v>
      </c>
      <c r="G1239" s="47">
        <f t="shared" si="103"/>
        <v>282328</v>
      </c>
      <c r="H1239" s="47">
        <f t="shared" si="104"/>
        <v>282328</v>
      </c>
      <c r="I1239" s="59">
        <v>-6.4291675190258815E-2</v>
      </c>
      <c r="J1239" s="23">
        <f t="shared" si="105"/>
        <v>5.9347391190258815E-2</v>
      </c>
      <c r="K1239" s="9">
        <v>2.4825882526396358E-3</v>
      </c>
      <c r="L1239" s="63">
        <f t="shared" si="106"/>
        <v>-3.9462348683776991</v>
      </c>
      <c r="M1239" s="63">
        <f t="shared" si="107"/>
        <v>-7.4268722526396359E-3</v>
      </c>
      <c r="N1239" s="145"/>
      <c r="O1239" s="131"/>
      <c r="P1239" s="131"/>
      <c r="Q1239" s="131"/>
      <c r="R1239" s="131"/>
      <c r="S1239" s="131"/>
      <c r="T1239" s="131"/>
      <c r="U1239" s="131"/>
      <c r="V1239" s="131"/>
      <c r="W1239" s="131"/>
    </row>
    <row r="1240" spans="1:23" ht="18" customHeight="1" x14ac:dyDescent="0.35">
      <c r="A1240" s="143" t="s">
        <v>383</v>
      </c>
      <c r="B1240" s="143" t="s">
        <v>1016</v>
      </c>
      <c r="C1240" s="147">
        <v>58279</v>
      </c>
      <c r="D1240" s="7">
        <v>-0.124801941</v>
      </c>
      <c r="E1240" s="10">
        <v>1</v>
      </c>
      <c r="F1240" s="144">
        <v>0</v>
      </c>
      <c r="G1240" s="47">
        <f t="shared" si="103"/>
        <v>58279</v>
      </c>
      <c r="H1240" s="47">
        <f t="shared" si="104"/>
        <v>0</v>
      </c>
      <c r="I1240" s="59">
        <v>-8.9788414520267451E-2</v>
      </c>
      <c r="J1240" s="23">
        <f t="shared" si="105"/>
        <v>-3.5013526479732549E-2</v>
      </c>
      <c r="K1240" s="9">
        <v>-1.7165993179862959E-2</v>
      </c>
      <c r="L1240" s="63">
        <f t="shared" si="106"/>
        <v>-25.984441402471848</v>
      </c>
      <c r="M1240" s="63">
        <f t="shared" si="107"/>
        <v>-0.10763594782013704</v>
      </c>
      <c r="N1240" s="145"/>
      <c r="O1240" s="131"/>
      <c r="P1240" s="131"/>
      <c r="Q1240" s="131"/>
      <c r="R1240" s="131"/>
      <c r="S1240" s="131"/>
      <c r="T1240" s="131"/>
      <c r="U1240" s="131"/>
      <c r="V1240" s="131"/>
      <c r="W1240" s="131"/>
    </row>
    <row r="1241" spans="1:23" ht="18" customHeight="1" x14ac:dyDescent="0.35">
      <c r="A1241" s="143" t="s">
        <v>383</v>
      </c>
      <c r="B1241" s="143" t="s">
        <v>1017</v>
      </c>
      <c r="C1241" s="147">
        <v>29024</v>
      </c>
      <c r="D1241" s="7">
        <v>-0.17105481</v>
      </c>
      <c r="E1241" s="10">
        <v>1</v>
      </c>
      <c r="F1241" s="144">
        <v>1</v>
      </c>
      <c r="G1241" s="47">
        <f t="shared" si="103"/>
        <v>29024</v>
      </c>
      <c r="H1241" s="47">
        <f t="shared" si="104"/>
        <v>29024</v>
      </c>
      <c r="I1241" s="59">
        <v>-6.4291675190258815E-2</v>
      </c>
      <c r="J1241" s="23">
        <f t="shared" si="105"/>
        <v>-0.10676313480974119</v>
      </c>
      <c r="K1241" s="9">
        <v>2.4825882526396358E-3</v>
      </c>
      <c r="L1241" s="63">
        <f t="shared" si="106"/>
        <v>-29.564580069109347</v>
      </c>
      <c r="M1241" s="63">
        <f t="shared" si="107"/>
        <v>-0.17353739825263964</v>
      </c>
      <c r="N1241" s="145"/>
      <c r="O1241" s="131"/>
      <c r="P1241" s="131"/>
      <c r="Q1241" s="131"/>
      <c r="R1241" s="131"/>
      <c r="S1241" s="131"/>
      <c r="T1241" s="131"/>
      <c r="U1241" s="131"/>
      <c r="V1241" s="131"/>
      <c r="W1241" s="131"/>
    </row>
    <row r="1242" spans="1:23" ht="18" customHeight="1" x14ac:dyDescent="0.35">
      <c r="A1242" s="143" t="s">
        <v>383</v>
      </c>
      <c r="B1242" s="143" t="s">
        <v>555</v>
      </c>
      <c r="C1242" s="147">
        <v>12736</v>
      </c>
      <c r="D1242" s="7">
        <v>-0.139443281</v>
      </c>
      <c r="E1242" s="10">
        <v>1</v>
      </c>
      <c r="F1242" s="144">
        <v>1</v>
      </c>
      <c r="G1242" s="47">
        <f t="shared" si="103"/>
        <v>12736</v>
      </c>
      <c r="H1242" s="47">
        <f t="shared" si="104"/>
        <v>12736</v>
      </c>
      <c r="I1242" s="59">
        <v>-6.4291675190258815E-2</v>
      </c>
      <c r="J1242" s="23">
        <f t="shared" si="105"/>
        <v>-7.5151605809741187E-2</v>
      </c>
      <c r="K1242" s="9">
        <v>2.4825882526396358E-3</v>
      </c>
      <c r="L1242" s="63">
        <f t="shared" si="106"/>
        <v>-16.016886129852541</v>
      </c>
      <c r="M1242" s="63">
        <f t="shared" si="107"/>
        <v>-0.14192586925263964</v>
      </c>
      <c r="N1242" s="145"/>
      <c r="O1242" s="131"/>
      <c r="P1242" s="131"/>
      <c r="Q1242" s="131"/>
      <c r="R1242" s="131"/>
      <c r="S1242" s="131"/>
      <c r="T1242" s="131"/>
      <c r="U1242" s="131"/>
      <c r="V1242" s="131"/>
      <c r="W1242" s="131"/>
    </row>
    <row r="1243" spans="1:23" ht="18" customHeight="1" x14ac:dyDescent="0.35">
      <c r="A1243" s="143" t="s">
        <v>383</v>
      </c>
      <c r="B1243" s="143" t="s">
        <v>1018</v>
      </c>
      <c r="C1243" s="147">
        <v>56786</v>
      </c>
      <c r="D1243" s="7">
        <v>-0.110695504</v>
      </c>
      <c r="E1243" s="10">
        <v>1</v>
      </c>
      <c r="F1243" s="144">
        <v>1</v>
      </c>
      <c r="G1243" s="47">
        <f t="shared" si="103"/>
        <v>56786</v>
      </c>
      <c r="H1243" s="47">
        <f t="shared" si="104"/>
        <v>56786</v>
      </c>
      <c r="I1243" s="59">
        <v>-6.4291675190258815E-2</v>
      </c>
      <c r="J1243" s="23">
        <f t="shared" si="105"/>
        <v>-4.6403828809741185E-2</v>
      </c>
      <c r="K1243" s="9">
        <v>2.4825882526396358E-3</v>
      </c>
      <c r="L1243" s="63">
        <f t="shared" si="106"/>
        <v>-26.970128034880865</v>
      </c>
      <c r="M1243" s="63">
        <f t="shared" si="107"/>
        <v>-0.11317809225263964</v>
      </c>
      <c r="N1243" s="145"/>
      <c r="O1243" s="131"/>
      <c r="P1243" s="131"/>
      <c r="Q1243" s="131"/>
      <c r="R1243" s="131"/>
      <c r="S1243" s="131"/>
      <c r="T1243" s="131"/>
      <c r="U1243" s="131"/>
      <c r="V1243" s="131"/>
      <c r="W1243" s="131"/>
    </row>
    <row r="1244" spans="1:23" ht="18" customHeight="1" x14ac:dyDescent="0.35">
      <c r="A1244" s="143" t="s">
        <v>383</v>
      </c>
      <c r="B1244" s="143" t="s">
        <v>72</v>
      </c>
      <c r="C1244" s="147">
        <v>152539</v>
      </c>
      <c r="D1244" s="7">
        <v>-0.109090544</v>
      </c>
      <c r="E1244" s="10">
        <v>1</v>
      </c>
      <c r="F1244" s="144">
        <v>1</v>
      </c>
      <c r="G1244" s="47">
        <f t="shared" si="103"/>
        <v>152539</v>
      </c>
      <c r="H1244" s="47">
        <f t="shared" si="104"/>
        <v>152539</v>
      </c>
      <c r="I1244" s="59">
        <v>-6.4291675190258815E-2</v>
      </c>
      <c r="J1244" s="23">
        <f t="shared" si="105"/>
        <v>-4.4798868809741182E-2</v>
      </c>
      <c r="K1244" s="9">
        <v>2.4825882526396358E-3</v>
      </c>
      <c r="L1244" s="63">
        <f t="shared" si="106"/>
        <v>-43.576271980186654</v>
      </c>
      <c r="M1244" s="63">
        <f t="shared" si="107"/>
        <v>-0.11157313225263964</v>
      </c>
      <c r="N1244" s="145"/>
      <c r="O1244" s="131"/>
      <c r="P1244" s="131"/>
      <c r="Q1244" s="131"/>
      <c r="R1244" s="131"/>
      <c r="S1244" s="131"/>
      <c r="T1244" s="131"/>
      <c r="U1244" s="131"/>
      <c r="V1244" s="131"/>
      <c r="W1244" s="131"/>
    </row>
    <row r="1245" spans="1:23" ht="18" customHeight="1" x14ac:dyDescent="0.35">
      <c r="A1245" s="143" t="s">
        <v>383</v>
      </c>
      <c r="B1245" s="143" t="s">
        <v>1019</v>
      </c>
      <c r="C1245" s="147">
        <v>269114</v>
      </c>
      <c r="D1245" s="7">
        <v>-3.5373750000000002E-3</v>
      </c>
      <c r="E1245" s="10">
        <v>1</v>
      </c>
      <c r="F1245" s="144">
        <v>0</v>
      </c>
      <c r="G1245" s="47">
        <f t="shared" si="103"/>
        <v>269114</v>
      </c>
      <c r="H1245" s="47">
        <f t="shared" si="104"/>
        <v>0</v>
      </c>
      <c r="I1245" s="59">
        <v>-8.9788414520267451E-2</v>
      </c>
      <c r="J1245" s="23">
        <f t="shared" si="105"/>
        <v>8.6251039520267456E-2</v>
      </c>
      <c r="K1245" s="9">
        <v>-1.7165993179862959E-2</v>
      </c>
      <c r="L1245" s="63">
        <f t="shared" si="106"/>
        <v>7.0700090581341017</v>
      </c>
      <c r="M1245" s="63">
        <f t="shared" si="107"/>
        <v>1.3628618179862958E-2</v>
      </c>
      <c r="N1245" s="145"/>
      <c r="O1245" s="131"/>
      <c r="P1245" s="131"/>
      <c r="Q1245" s="131"/>
      <c r="R1245" s="131"/>
      <c r="S1245" s="131"/>
      <c r="T1245" s="131"/>
      <c r="U1245" s="131"/>
      <c r="V1245" s="131"/>
      <c r="W1245" s="131"/>
    </row>
    <row r="1246" spans="1:23" ht="18" customHeight="1" x14ac:dyDescent="0.35">
      <c r="A1246" s="143" t="s">
        <v>383</v>
      </c>
      <c r="B1246" s="143" t="s">
        <v>1020</v>
      </c>
      <c r="C1246" s="147">
        <v>18745</v>
      </c>
      <c r="D1246" s="7">
        <v>-0.16743493100000001</v>
      </c>
      <c r="E1246" s="10">
        <v>1</v>
      </c>
      <c r="F1246" s="144">
        <v>1</v>
      </c>
      <c r="G1246" s="47">
        <f t="shared" si="103"/>
        <v>18745</v>
      </c>
      <c r="H1246" s="47">
        <f t="shared" si="104"/>
        <v>18745</v>
      </c>
      <c r="I1246" s="59">
        <v>-6.4291675190258815E-2</v>
      </c>
      <c r="J1246" s="23">
        <f t="shared" si="105"/>
        <v>-0.10314325580974119</v>
      </c>
      <c r="K1246" s="9">
        <v>2.4825882526396358E-3</v>
      </c>
      <c r="L1246" s="63">
        <f t="shared" si="106"/>
        <v>-23.263812090379005</v>
      </c>
      <c r="M1246" s="63">
        <f t="shared" si="107"/>
        <v>-0.16991751925263965</v>
      </c>
      <c r="N1246" s="145"/>
      <c r="O1246" s="131"/>
      <c r="P1246" s="131"/>
      <c r="Q1246" s="131"/>
      <c r="R1246" s="131"/>
      <c r="S1246" s="131"/>
      <c r="T1246" s="131"/>
      <c r="U1246" s="131"/>
      <c r="V1246" s="131"/>
      <c r="W1246" s="131"/>
    </row>
    <row r="1247" spans="1:23" ht="18" customHeight="1" x14ac:dyDescent="0.35">
      <c r="A1247" s="143" t="s">
        <v>383</v>
      </c>
      <c r="B1247" s="143" t="s">
        <v>711</v>
      </c>
      <c r="C1247" s="147">
        <v>651901</v>
      </c>
      <c r="D1247" s="7">
        <v>2.8712578999999998E-2</v>
      </c>
      <c r="E1247" s="10">
        <v>1</v>
      </c>
      <c r="F1247" s="144">
        <v>1</v>
      </c>
      <c r="G1247" s="47">
        <f t="shared" si="103"/>
        <v>651901</v>
      </c>
      <c r="H1247" s="47">
        <f t="shared" si="104"/>
        <v>651901</v>
      </c>
      <c r="I1247" s="59">
        <v>-6.4291675190258815E-2</v>
      </c>
      <c r="J1247" s="23">
        <f t="shared" si="105"/>
        <v>9.3004254190258817E-2</v>
      </c>
      <c r="K1247" s="9">
        <v>2.4825882526396358E-3</v>
      </c>
      <c r="L1247" s="63">
        <f t="shared" si="106"/>
        <v>21.178195888565764</v>
      </c>
      <c r="M1247" s="63">
        <f t="shared" si="107"/>
        <v>2.6229990747360363E-2</v>
      </c>
      <c r="N1247" s="145"/>
      <c r="O1247" s="131"/>
      <c r="P1247" s="131"/>
      <c r="Q1247" s="131"/>
      <c r="R1247" s="131"/>
      <c r="S1247" s="131"/>
      <c r="T1247" s="131"/>
      <c r="U1247" s="131"/>
      <c r="V1247" s="131"/>
      <c r="W1247" s="131"/>
    </row>
    <row r="1248" spans="1:23" ht="18" customHeight="1" x14ac:dyDescent="0.35">
      <c r="A1248" s="143" t="s">
        <v>383</v>
      </c>
      <c r="B1248" s="143" t="s">
        <v>1021</v>
      </c>
      <c r="C1248" s="147">
        <v>2900</v>
      </c>
      <c r="D1248" s="7">
        <v>-8.4888930000000008E-3</v>
      </c>
      <c r="E1248" s="10">
        <v>1</v>
      </c>
      <c r="F1248" s="144">
        <v>1</v>
      </c>
      <c r="G1248" s="47">
        <f t="shared" si="103"/>
        <v>2900</v>
      </c>
      <c r="H1248" s="47">
        <f t="shared" si="104"/>
        <v>2900</v>
      </c>
      <c r="I1248" s="59">
        <v>-6.4291675190258815E-2</v>
      </c>
      <c r="J1248" s="23">
        <f t="shared" si="105"/>
        <v>5.5802782190258818E-2</v>
      </c>
      <c r="K1248" s="9">
        <v>2.4825882526396358E-3</v>
      </c>
      <c r="L1248" s="63">
        <f t="shared" si="106"/>
        <v>-0.59083234723850953</v>
      </c>
      <c r="M1248" s="63">
        <f t="shared" si="107"/>
        <v>-1.0971481252639637E-2</v>
      </c>
      <c r="N1248" s="145"/>
      <c r="O1248" s="131"/>
      <c r="P1248" s="131"/>
      <c r="Q1248" s="131"/>
      <c r="R1248" s="131"/>
      <c r="S1248" s="131"/>
      <c r="T1248" s="131"/>
      <c r="U1248" s="131"/>
      <c r="V1248" s="131"/>
      <c r="W1248" s="131"/>
    </row>
    <row r="1249" spans="1:23" ht="18" customHeight="1" x14ac:dyDescent="0.35">
      <c r="A1249" s="143" t="s">
        <v>383</v>
      </c>
      <c r="B1249" s="143" t="s">
        <v>77</v>
      </c>
      <c r="C1249" s="147">
        <v>11422</v>
      </c>
      <c r="D1249" s="7">
        <v>-0.195624994</v>
      </c>
      <c r="E1249" s="10">
        <v>1</v>
      </c>
      <c r="F1249" s="144">
        <v>1</v>
      </c>
      <c r="G1249" s="47">
        <f t="shared" si="103"/>
        <v>11422</v>
      </c>
      <c r="H1249" s="47">
        <f t="shared" si="104"/>
        <v>11422</v>
      </c>
      <c r="I1249" s="59">
        <v>-6.4291675190258815E-2</v>
      </c>
      <c r="J1249" s="23">
        <f t="shared" si="105"/>
        <v>-0.1313333188097412</v>
      </c>
      <c r="K1249" s="9">
        <v>2.4825882526396358E-3</v>
      </c>
      <c r="L1249" s="63">
        <f t="shared" si="106"/>
        <v>-21.172501665496604</v>
      </c>
      <c r="M1249" s="63">
        <f t="shared" si="107"/>
        <v>-0.19810758225263964</v>
      </c>
      <c r="N1249" s="145"/>
      <c r="O1249" s="131"/>
      <c r="P1249" s="131"/>
      <c r="Q1249" s="131"/>
      <c r="R1249" s="131"/>
      <c r="S1249" s="131"/>
      <c r="T1249" s="131"/>
      <c r="U1249" s="131"/>
      <c r="V1249" s="131"/>
      <c r="W1249" s="131"/>
    </row>
    <row r="1250" spans="1:23" ht="18" customHeight="1" x14ac:dyDescent="0.35">
      <c r="A1250" s="143" t="s">
        <v>383</v>
      </c>
      <c r="B1250" s="143" t="s">
        <v>1022</v>
      </c>
      <c r="C1250" s="147">
        <v>96137</v>
      </c>
      <c r="D1250" s="7">
        <v>-0.16882125000000001</v>
      </c>
      <c r="E1250" s="10">
        <v>1</v>
      </c>
      <c r="F1250" s="144">
        <v>1</v>
      </c>
      <c r="G1250" s="47">
        <f t="shared" si="103"/>
        <v>96137</v>
      </c>
      <c r="H1250" s="47">
        <f t="shared" si="104"/>
        <v>96137</v>
      </c>
      <c r="I1250" s="59">
        <v>-6.4291675190258815E-2</v>
      </c>
      <c r="J1250" s="23">
        <f t="shared" si="105"/>
        <v>-0.10452957480974119</v>
      </c>
      <c r="K1250" s="9">
        <v>2.4825882526396358E-3</v>
      </c>
      <c r="L1250" s="63">
        <f t="shared" si="106"/>
        <v>-53.114411845499326</v>
      </c>
      <c r="M1250" s="63">
        <f t="shared" si="107"/>
        <v>-0.17130383825263965</v>
      </c>
      <c r="N1250" s="145"/>
      <c r="O1250" s="131"/>
      <c r="P1250" s="131"/>
      <c r="Q1250" s="131"/>
      <c r="R1250" s="131"/>
      <c r="S1250" s="131"/>
      <c r="T1250" s="131"/>
      <c r="U1250" s="131"/>
      <c r="V1250" s="131"/>
      <c r="W1250" s="131"/>
    </row>
    <row r="1251" spans="1:23" ht="18" customHeight="1" x14ac:dyDescent="0.35">
      <c r="A1251" s="143" t="s">
        <v>383</v>
      </c>
      <c r="B1251" s="143" t="s">
        <v>1023</v>
      </c>
      <c r="C1251" s="147">
        <v>31004</v>
      </c>
      <c r="D1251" s="7">
        <v>1.1712482E-2</v>
      </c>
      <c r="E1251" s="10">
        <v>1</v>
      </c>
      <c r="F1251" s="144">
        <v>1</v>
      </c>
      <c r="G1251" s="47">
        <f t="shared" si="103"/>
        <v>31004</v>
      </c>
      <c r="H1251" s="47">
        <f t="shared" si="104"/>
        <v>31004</v>
      </c>
      <c r="I1251" s="59">
        <v>-6.4291675190258815E-2</v>
      </c>
      <c r="J1251" s="23">
        <f t="shared" si="105"/>
        <v>7.6004157190258811E-2</v>
      </c>
      <c r="K1251" s="9">
        <v>2.4825882526396358E-3</v>
      </c>
      <c r="L1251" s="63">
        <f t="shared" si="106"/>
        <v>1.6251953297892443</v>
      </c>
      <c r="M1251" s="63">
        <f t="shared" si="107"/>
        <v>9.229893747360364E-3</v>
      </c>
      <c r="N1251" s="145"/>
      <c r="O1251" s="131"/>
      <c r="P1251" s="131"/>
      <c r="Q1251" s="131"/>
      <c r="R1251" s="131"/>
      <c r="S1251" s="131"/>
      <c r="T1251" s="131"/>
      <c r="U1251" s="131"/>
      <c r="V1251" s="131"/>
      <c r="W1251" s="131"/>
    </row>
    <row r="1252" spans="1:23" ht="18" customHeight="1" x14ac:dyDescent="0.35">
      <c r="A1252" s="143" t="s">
        <v>383</v>
      </c>
      <c r="B1252" s="143" t="s">
        <v>1024</v>
      </c>
      <c r="C1252" s="147">
        <v>99324</v>
      </c>
      <c r="D1252" s="7">
        <v>-0.12701599699999999</v>
      </c>
      <c r="E1252" s="10">
        <v>1</v>
      </c>
      <c r="F1252" s="144">
        <v>1</v>
      </c>
      <c r="G1252" s="47">
        <f t="shared" si="103"/>
        <v>99324</v>
      </c>
      <c r="H1252" s="47">
        <f t="shared" si="104"/>
        <v>99324</v>
      </c>
      <c r="I1252" s="59">
        <v>-6.4291675190258815E-2</v>
      </c>
      <c r="J1252" s="23">
        <f t="shared" si="105"/>
        <v>-6.2724321809741176E-2</v>
      </c>
      <c r="K1252" s="9">
        <v>2.4825882526396358E-3</v>
      </c>
      <c r="L1252" s="63">
        <f t="shared" si="106"/>
        <v>-40.812399058886399</v>
      </c>
      <c r="M1252" s="63">
        <f t="shared" si="107"/>
        <v>-0.12949858525263963</v>
      </c>
      <c r="N1252" s="145"/>
      <c r="O1252" s="131"/>
      <c r="P1252" s="131"/>
      <c r="Q1252" s="131"/>
      <c r="R1252" s="131"/>
      <c r="S1252" s="131"/>
      <c r="T1252" s="131"/>
      <c r="U1252" s="131"/>
      <c r="V1252" s="131"/>
      <c r="W1252" s="131"/>
    </row>
    <row r="1253" spans="1:23" ht="18" customHeight="1" x14ac:dyDescent="0.35">
      <c r="A1253" s="143" t="s">
        <v>383</v>
      </c>
      <c r="B1253" s="143" t="s">
        <v>318</v>
      </c>
      <c r="C1253" s="147">
        <v>223143</v>
      </c>
      <c r="D1253" s="7">
        <v>-4.7255353999999999E-2</v>
      </c>
      <c r="E1253" s="10">
        <v>1</v>
      </c>
      <c r="F1253" s="144">
        <v>0</v>
      </c>
      <c r="G1253" s="47">
        <f t="shared" si="103"/>
        <v>223143</v>
      </c>
      <c r="H1253" s="47">
        <f t="shared" si="104"/>
        <v>0</v>
      </c>
      <c r="I1253" s="59">
        <v>-8.9788414520267451E-2</v>
      </c>
      <c r="J1253" s="23">
        <f t="shared" si="105"/>
        <v>4.2533060520267452E-2</v>
      </c>
      <c r="K1253" s="9">
        <v>-1.7165993179862959E-2</v>
      </c>
      <c r="L1253" s="63">
        <f t="shared" si="106"/>
        <v>-14.213616582896959</v>
      </c>
      <c r="M1253" s="63">
        <f t="shared" si="107"/>
        <v>-3.0089360820137041E-2</v>
      </c>
      <c r="N1253" s="145"/>
      <c r="O1253" s="131"/>
      <c r="P1253" s="131"/>
      <c r="Q1253" s="131"/>
      <c r="R1253" s="131"/>
      <c r="S1253" s="131"/>
      <c r="T1253" s="131"/>
      <c r="U1253" s="131"/>
      <c r="V1253" s="131"/>
      <c r="W1253" s="131"/>
    </row>
    <row r="1254" spans="1:23" ht="18" customHeight="1" x14ac:dyDescent="0.35">
      <c r="A1254" s="143" t="s">
        <v>383</v>
      </c>
      <c r="B1254" s="143" t="s">
        <v>1025</v>
      </c>
      <c r="C1254" s="147">
        <v>5632</v>
      </c>
      <c r="D1254" s="7">
        <v>-0.15891021699999999</v>
      </c>
      <c r="E1254" s="10">
        <v>1</v>
      </c>
      <c r="F1254" s="144">
        <v>1</v>
      </c>
      <c r="G1254" s="47">
        <f t="shared" si="103"/>
        <v>5632</v>
      </c>
      <c r="H1254" s="47">
        <f t="shared" si="104"/>
        <v>5632</v>
      </c>
      <c r="I1254" s="59">
        <v>-6.4291675190258815E-2</v>
      </c>
      <c r="J1254" s="23">
        <f t="shared" si="105"/>
        <v>-9.4618541809741177E-2</v>
      </c>
      <c r="K1254" s="9">
        <v>2.4825882526396358E-3</v>
      </c>
      <c r="L1254" s="63">
        <f t="shared" si="106"/>
        <v>-12.111989716465512</v>
      </c>
      <c r="M1254" s="63">
        <f t="shared" si="107"/>
        <v>-0.16139280525263963</v>
      </c>
      <c r="N1254" s="145"/>
      <c r="O1254" s="131"/>
      <c r="P1254" s="131"/>
      <c r="Q1254" s="131"/>
      <c r="R1254" s="131"/>
      <c r="S1254" s="131"/>
      <c r="T1254" s="131"/>
      <c r="U1254" s="131"/>
      <c r="V1254" s="131"/>
      <c r="W1254" s="131"/>
    </row>
    <row r="1255" spans="1:23" ht="18" customHeight="1" x14ac:dyDescent="0.35">
      <c r="A1255" s="143" t="s">
        <v>383</v>
      </c>
      <c r="B1255" s="143" t="s">
        <v>1026</v>
      </c>
      <c r="C1255" s="147">
        <v>13231</v>
      </c>
      <c r="D1255" s="7">
        <v>-0.101388389</v>
      </c>
      <c r="E1255" s="10">
        <v>1</v>
      </c>
      <c r="F1255" s="144">
        <v>1</v>
      </c>
      <c r="G1255" s="47">
        <f t="shared" si="103"/>
        <v>13231</v>
      </c>
      <c r="H1255" s="47">
        <f t="shared" si="104"/>
        <v>13231</v>
      </c>
      <c r="I1255" s="59">
        <v>-6.4291675190258815E-2</v>
      </c>
      <c r="J1255" s="23">
        <f t="shared" si="105"/>
        <v>-3.709671380974118E-2</v>
      </c>
      <c r="K1255" s="9">
        <v>2.4825882526396358E-3</v>
      </c>
      <c r="L1255" s="63">
        <f t="shared" si="106"/>
        <v>-11.947871754454873</v>
      </c>
      <c r="M1255" s="63">
        <f t="shared" si="107"/>
        <v>-0.10387097725263963</v>
      </c>
      <c r="N1255" s="145"/>
      <c r="O1255" s="131"/>
      <c r="P1255" s="131"/>
      <c r="Q1255" s="131"/>
      <c r="R1255" s="131"/>
      <c r="S1255" s="131"/>
      <c r="T1255" s="131"/>
      <c r="U1255" s="131"/>
      <c r="V1255" s="131"/>
      <c r="W1255" s="131"/>
    </row>
    <row r="1256" spans="1:23" ht="18" customHeight="1" x14ac:dyDescent="0.35">
      <c r="A1256" s="143" t="s">
        <v>383</v>
      </c>
      <c r="B1256" s="143" t="s">
        <v>1027</v>
      </c>
      <c r="C1256" s="147">
        <v>899262</v>
      </c>
      <c r="D1256" s="7">
        <v>-8.4803008999999999E-2</v>
      </c>
      <c r="E1256" s="10">
        <v>1</v>
      </c>
      <c r="F1256" s="144">
        <v>0</v>
      </c>
      <c r="G1256" s="47">
        <f t="shared" si="103"/>
        <v>899262</v>
      </c>
      <c r="H1256" s="47">
        <f t="shared" si="104"/>
        <v>0</v>
      </c>
      <c r="I1256" s="59">
        <v>-8.9788414520267451E-2</v>
      </c>
      <c r="J1256" s="23">
        <f t="shared" si="105"/>
        <v>4.9854055202674524E-3</v>
      </c>
      <c r="K1256" s="9">
        <v>-1.7165993179862959E-2</v>
      </c>
      <c r="L1256" s="63">
        <f t="shared" si="106"/>
        <v>-64.13979373920094</v>
      </c>
      <c r="M1256" s="63">
        <f t="shared" si="107"/>
        <v>-6.7637015820137036E-2</v>
      </c>
      <c r="N1256" s="145"/>
      <c r="O1256" s="131"/>
      <c r="P1256" s="131"/>
      <c r="Q1256" s="131"/>
      <c r="R1256" s="131"/>
      <c r="S1256" s="131"/>
      <c r="T1256" s="131"/>
      <c r="U1256" s="131"/>
      <c r="V1256" s="131"/>
      <c r="W1256" s="131"/>
    </row>
    <row r="1257" spans="1:23" ht="18" customHeight="1" x14ac:dyDescent="0.35">
      <c r="A1257" s="143" t="s">
        <v>383</v>
      </c>
      <c r="B1257" s="143" t="s">
        <v>1028</v>
      </c>
      <c r="C1257" s="147">
        <v>27173</v>
      </c>
      <c r="D1257" s="7">
        <v>-0.14439940800000001</v>
      </c>
      <c r="E1257" s="10">
        <v>1</v>
      </c>
      <c r="F1257" s="144">
        <v>1</v>
      </c>
      <c r="G1257" s="47">
        <f t="shared" si="103"/>
        <v>27173</v>
      </c>
      <c r="H1257" s="47">
        <f t="shared" si="104"/>
        <v>27173</v>
      </c>
      <c r="I1257" s="59">
        <v>-6.4291675190258815E-2</v>
      </c>
      <c r="J1257" s="23">
        <f t="shared" si="105"/>
        <v>-8.0107732809741192E-2</v>
      </c>
      <c r="K1257" s="9">
        <v>2.4825882526396358E-3</v>
      </c>
      <c r="L1257" s="63">
        <f t="shared" si="106"/>
        <v>-24.212373277474036</v>
      </c>
      <c r="M1257" s="63">
        <f t="shared" si="107"/>
        <v>-0.14688199625263965</v>
      </c>
      <c r="N1257" s="145"/>
      <c r="O1257" s="131"/>
      <c r="P1257" s="131"/>
      <c r="Q1257" s="131"/>
      <c r="R1257" s="131"/>
      <c r="S1257" s="131"/>
      <c r="T1257" s="131"/>
      <c r="U1257" s="131"/>
      <c r="V1257" s="131"/>
      <c r="W1257" s="131"/>
    </row>
    <row r="1258" spans="1:23" ht="18" customHeight="1" x14ac:dyDescent="0.35">
      <c r="A1258" s="143" t="s">
        <v>383</v>
      </c>
      <c r="B1258" s="143" t="s">
        <v>552</v>
      </c>
      <c r="C1258" s="147">
        <v>69292</v>
      </c>
      <c r="D1258" s="7">
        <v>-4.6537046999999998E-2</v>
      </c>
      <c r="E1258" s="10">
        <v>1</v>
      </c>
      <c r="F1258" s="144">
        <v>1</v>
      </c>
      <c r="G1258" s="47">
        <f t="shared" si="103"/>
        <v>69292</v>
      </c>
      <c r="H1258" s="47">
        <f t="shared" si="104"/>
        <v>69292</v>
      </c>
      <c r="I1258" s="59">
        <v>-6.4291675190258815E-2</v>
      </c>
      <c r="J1258" s="23">
        <f t="shared" si="105"/>
        <v>1.7754628190258817E-2</v>
      </c>
      <c r="K1258" s="9">
        <v>2.4825882526396358E-3</v>
      </c>
      <c r="L1258" s="63">
        <f t="shared" si="106"/>
        <v>-12.903621746463063</v>
      </c>
      <c r="M1258" s="63">
        <f t="shared" si="107"/>
        <v>-4.9019635252639637E-2</v>
      </c>
      <c r="N1258" s="145"/>
      <c r="O1258" s="131"/>
      <c r="P1258" s="131"/>
      <c r="Q1258" s="131"/>
      <c r="R1258" s="131"/>
      <c r="S1258" s="131"/>
      <c r="T1258" s="131"/>
      <c r="U1258" s="131"/>
      <c r="V1258" s="131"/>
      <c r="W1258" s="131"/>
    </row>
    <row r="1259" spans="1:23" ht="18" customHeight="1" x14ac:dyDescent="0.35">
      <c r="A1259" s="143" t="s">
        <v>383</v>
      </c>
      <c r="B1259" s="143" t="s">
        <v>800</v>
      </c>
      <c r="C1259" s="147">
        <v>31973</v>
      </c>
      <c r="D1259" s="7">
        <v>-0.12248112999999999</v>
      </c>
      <c r="E1259" s="10">
        <v>1</v>
      </c>
      <c r="F1259" s="144">
        <v>0</v>
      </c>
      <c r="G1259" s="47">
        <f t="shared" si="103"/>
        <v>31973</v>
      </c>
      <c r="H1259" s="47">
        <f t="shared" si="104"/>
        <v>0</v>
      </c>
      <c r="I1259" s="59">
        <v>-8.9788414520267451E-2</v>
      </c>
      <c r="J1259" s="23">
        <f t="shared" si="105"/>
        <v>-3.2692715479732543E-2</v>
      </c>
      <c r="K1259" s="9">
        <v>-1.7165993179862959E-2</v>
      </c>
      <c r="L1259" s="63">
        <f t="shared" si="106"/>
        <v>-18.831394873536077</v>
      </c>
      <c r="M1259" s="63">
        <f t="shared" si="107"/>
        <v>-0.10531513682013703</v>
      </c>
      <c r="N1259" s="145"/>
      <c r="O1259" s="131"/>
      <c r="P1259" s="131"/>
      <c r="Q1259" s="131"/>
      <c r="R1259" s="131"/>
      <c r="S1259" s="131"/>
      <c r="T1259" s="131"/>
      <c r="U1259" s="131"/>
      <c r="V1259" s="131"/>
      <c r="W1259" s="131"/>
    </row>
    <row r="1260" spans="1:23" ht="18" customHeight="1" x14ac:dyDescent="0.35">
      <c r="A1260" s="143" t="s">
        <v>383</v>
      </c>
      <c r="B1260" s="143" t="s">
        <v>1029</v>
      </c>
      <c r="C1260" s="147">
        <v>38981</v>
      </c>
      <c r="D1260" s="7">
        <v>-0.13898352</v>
      </c>
      <c r="E1260" s="10">
        <v>1</v>
      </c>
      <c r="F1260" s="144">
        <v>1</v>
      </c>
      <c r="G1260" s="47">
        <f t="shared" si="103"/>
        <v>38981</v>
      </c>
      <c r="H1260" s="47">
        <f t="shared" si="104"/>
        <v>38981</v>
      </c>
      <c r="I1260" s="59">
        <v>-6.4291675190258815E-2</v>
      </c>
      <c r="J1260" s="23">
        <f t="shared" si="105"/>
        <v>-7.4691844809741184E-2</v>
      </c>
      <c r="K1260" s="9">
        <v>2.4825882526396358E-3</v>
      </c>
      <c r="L1260" s="63">
        <f t="shared" si="106"/>
        <v>-27.930511829285475</v>
      </c>
      <c r="M1260" s="63">
        <f t="shared" si="107"/>
        <v>-0.14146610825263964</v>
      </c>
      <c r="N1260" s="145"/>
      <c r="O1260" s="131"/>
      <c r="P1260" s="131"/>
      <c r="Q1260" s="131"/>
      <c r="R1260" s="131"/>
      <c r="S1260" s="131"/>
      <c r="T1260" s="131"/>
      <c r="U1260" s="131"/>
      <c r="V1260" s="131"/>
      <c r="W1260" s="131"/>
    </row>
    <row r="1261" spans="1:23" ht="18" customHeight="1" x14ac:dyDescent="0.35">
      <c r="A1261" s="143" t="s">
        <v>383</v>
      </c>
      <c r="B1261" s="143" t="s">
        <v>1030</v>
      </c>
      <c r="C1261" s="147">
        <v>23269</v>
      </c>
      <c r="D1261" s="7">
        <v>-0.20481576700000001</v>
      </c>
      <c r="E1261" s="10">
        <v>1</v>
      </c>
      <c r="F1261" s="144">
        <v>1</v>
      </c>
      <c r="G1261" s="47">
        <f t="shared" si="103"/>
        <v>23269</v>
      </c>
      <c r="H1261" s="47">
        <f t="shared" si="104"/>
        <v>23269</v>
      </c>
      <c r="I1261" s="59">
        <v>-6.4291675190258815E-2</v>
      </c>
      <c r="J1261" s="23">
        <f t="shared" si="105"/>
        <v>-0.14052409180974118</v>
      </c>
      <c r="K1261" s="9">
        <v>2.4825882526396358E-3</v>
      </c>
      <c r="L1261" s="63">
        <f t="shared" si="106"/>
        <v>-31.621663739542097</v>
      </c>
      <c r="M1261" s="63">
        <f t="shared" si="107"/>
        <v>-0.20729835525263965</v>
      </c>
      <c r="N1261" s="145"/>
      <c r="O1261" s="131"/>
      <c r="P1261" s="131"/>
      <c r="Q1261" s="131"/>
      <c r="R1261" s="131"/>
      <c r="S1261" s="131"/>
      <c r="T1261" s="131"/>
      <c r="U1261" s="131"/>
      <c r="V1261" s="131"/>
      <c r="W1261" s="131"/>
    </row>
    <row r="1262" spans="1:23" ht="18" customHeight="1" x14ac:dyDescent="0.35">
      <c r="A1262" s="143" t="s">
        <v>383</v>
      </c>
      <c r="B1262" s="143" t="s">
        <v>1031</v>
      </c>
      <c r="C1262" s="147">
        <v>91132</v>
      </c>
      <c r="D1262" s="7">
        <v>-5.6373560000000003E-2</v>
      </c>
      <c r="E1262" s="10">
        <v>1</v>
      </c>
      <c r="F1262" s="144">
        <v>1</v>
      </c>
      <c r="G1262" s="47">
        <f t="shared" si="103"/>
        <v>91132</v>
      </c>
      <c r="H1262" s="47">
        <f t="shared" si="104"/>
        <v>91132</v>
      </c>
      <c r="I1262" s="59">
        <v>-6.4291675190258815E-2</v>
      </c>
      <c r="J1262" s="23">
        <f t="shared" si="105"/>
        <v>7.9181151902588121E-3</v>
      </c>
      <c r="K1262" s="9">
        <v>2.4825882526396358E-3</v>
      </c>
      <c r="L1262" s="63">
        <f t="shared" si="106"/>
        <v>-17.767539422388836</v>
      </c>
      <c r="M1262" s="63">
        <f t="shared" si="107"/>
        <v>-5.8856148252639642E-2</v>
      </c>
      <c r="N1262" s="145"/>
      <c r="O1262" s="131"/>
      <c r="P1262" s="131"/>
      <c r="Q1262" s="131"/>
      <c r="R1262" s="131"/>
      <c r="S1262" s="131"/>
      <c r="T1262" s="131"/>
      <c r="U1262" s="131"/>
      <c r="V1262" s="131"/>
      <c r="W1262" s="131"/>
    </row>
    <row r="1263" spans="1:23" ht="18" customHeight="1" x14ac:dyDescent="0.35">
      <c r="A1263" s="143" t="s">
        <v>383</v>
      </c>
      <c r="B1263" s="143" t="s">
        <v>1032</v>
      </c>
      <c r="C1263" s="147">
        <v>15982</v>
      </c>
      <c r="D1263" s="7">
        <v>-0.165053172</v>
      </c>
      <c r="E1263" s="10">
        <v>1</v>
      </c>
      <c r="F1263" s="144">
        <v>1</v>
      </c>
      <c r="G1263" s="47">
        <f t="shared" si="103"/>
        <v>15982</v>
      </c>
      <c r="H1263" s="47">
        <f t="shared" si="104"/>
        <v>15982</v>
      </c>
      <c r="I1263" s="59">
        <v>-6.4291675190258815E-2</v>
      </c>
      <c r="J1263" s="23">
        <f t="shared" si="105"/>
        <v>-0.10076149680974118</v>
      </c>
      <c r="K1263" s="9">
        <v>2.4825882526396358E-3</v>
      </c>
      <c r="L1263" s="63">
        <f t="shared" si="106"/>
        <v>-21.179859944238004</v>
      </c>
      <c r="M1263" s="63">
        <f t="shared" si="107"/>
        <v>-0.16753576025263964</v>
      </c>
      <c r="N1263" s="145"/>
      <c r="O1263" s="131"/>
      <c r="P1263" s="131"/>
      <c r="Q1263" s="131"/>
      <c r="R1263" s="131"/>
      <c r="S1263" s="131"/>
      <c r="T1263" s="131"/>
      <c r="U1263" s="131"/>
      <c r="V1263" s="131"/>
      <c r="W1263" s="131"/>
    </row>
    <row r="1264" spans="1:23" ht="18" customHeight="1" x14ac:dyDescent="0.35">
      <c r="A1264" s="143" t="s">
        <v>383</v>
      </c>
      <c r="B1264" s="143" t="s">
        <v>116</v>
      </c>
      <c r="C1264" s="147">
        <v>160723</v>
      </c>
      <c r="D1264" s="7">
        <v>-0.137295631</v>
      </c>
      <c r="E1264" s="10">
        <v>1</v>
      </c>
      <c r="F1264" s="144">
        <v>1</v>
      </c>
      <c r="G1264" s="47">
        <f t="shared" si="103"/>
        <v>160723</v>
      </c>
      <c r="H1264" s="47">
        <f t="shared" si="104"/>
        <v>160723</v>
      </c>
      <c r="I1264" s="59">
        <v>-6.4291675190258815E-2</v>
      </c>
      <c r="J1264" s="23">
        <f t="shared" si="105"/>
        <v>-7.3003955809741186E-2</v>
      </c>
      <c r="K1264" s="9">
        <v>2.4825882526396358E-3</v>
      </c>
      <c r="L1264" s="63">
        <f t="shared" si="106"/>
        <v>-56.037469880944194</v>
      </c>
      <c r="M1264" s="63">
        <f t="shared" si="107"/>
        <v>-0.13977821925263964</v>
      </c>
      <c r="N1264" s="145"/>
      <c r="O1264" s="131"/>
      <c r="P1264" s="131"/>
      <c r="Q1264" s="131"/>
      <c r="R1264" s="131"/>
      <c r="S1264" s="131"/>
      <c r="T1264" s="131"/>
      <c r="U1264" s="131"/>
      <c r="V1264" s="131"/>
      <c r="W1264" s="131"/>
    </row>
    <row r="1265" spans="1:23" ht="18" customHeight="1" x14ac:dyDescent="0.35">
      <c r="A1265" s="143" t="s">
        <v>383</v>
      </c>
      <c r="B1265" s="143" t="s">
        <v>1033</v>
      </c>
      <c r="C1265" s="147">
        <v>58017</v>
      </c>
      <c r="D1265" s="7">
        <v>-0.19057807500000001</v>
      </c>
      <c r="E1265" s="10">
        <v>1</v>
      </c>
      <c r="F1265" s="144">
        <v>0</v>
      </c>
      <c r="G1265" s="47">
        <f t="shared" si="103"/>
        <v>58017</v>
      </c>
      <c r="H1265" s="47">
        <f t="shared" si="104"/>
        <v>0</v>
      </c>
      <c r="I1265" s="59">
        <v>-8.9788414520267451E-2</v>
      </c>
      <c r="J1265" s="23">
        <f t="shared" si="105"/>
        <v>-0.10078966047973256</v>
      </c>
      <c r="K1265" s="9">
        <v>-1.7165993179862959E-2</v>
      </c>
      <c r="L1265" s="63">
        <f t="shared" si="106"/>
        <v>-41.769279701490028</v>
      </c>
      <c r="M1265" s="63">
        <f t="shared" si="107"/>
        <v>-0.17341208182013707</v>
      </c>
      <c r="N1265" s="145"/>
      <c r="O1265" s="131"/>
      <c r="P1265" s="131"/>
      <c r="Q1265" s="131"/>
      <c r="R1265" s="131"/>
      <c r="S1265" s="131"/>
      <c r="T1265" s="131"/>
      <c r="U1265" s="131"/>
      <c r="V1265" s="131"/>
      <c r="W1265" s="131"/>
    </row>
    <row r="1266" spans="1:23" ht="18" customHeight="1" x14ac:dyDescent="0.35">
      <c r="A1266" s="143" t="s">
        <v>383</v>
      </c>
      <c r="B1266" s="143" t="s">
        <v>1034</v>
      </c>
      <c r="C1266" s="147">
        <v>11043</v>
      </c>
      <c r="D1266" s="7">
        <v>-0.177499928</v>
      </c>
      <c r="E1266" s="10">
        <v>1</v>
      </c>
      <c r="F1266" s="144">
        <v>1</v>
      </c>
      <c r="G1266" s="47">
        <f t="shared" si="103"/>
        <v>11043</v>
      </c>
      <c r="H1266" s="47">
        <f t="shared" si="104"/>
        <v>11043</v>
      </c>
      <c r="I1266" s="59">
        <v>-6.4291675190258815E-2</v>
      </c>
      <c r="J1266" s="23">
        <f t="shared" si="105"/>
        <v>-0.11320825280974119</v>
      </c>
      <c r="K1266" s="9">
        <v>2.4825882526396358E-3</v>
      </c>
      <c r="L1266" s="63">
        <f t="shared" si="106"/>
        <v>-18.913584987719378</v>
      </c>
      <c r="M1266" s="63">
        <f t="shared" si="107"/>
        <v>-0.17998251625263964</v>
      </c>
      <c r="N1266" s="145"/>
      <c r="O1266" s="131"/>
      <c r="P1266" s="131"/>
      <c r="Q1266" s="131"/>
      <c r="R1266" s="131"/>
      <c r="S1266" s="131"/>
      <c r="T1266" s="131"/>
      <c r="U1266" s="131"/>
      <c r="V1266" s="131"/>
      <c r="W1266" s="131"/>
    </row>
    <row r="1267" spans="1:23" ht="18" customHeight="1" x14ac:dyDescent="0.35">
      <c r="A1267" s="143" t="s">
        <v>383</v>
      </c>
      <c r="B1267" s="143" t="s">
        <v>1035</v>
      </c>
      <c r="C1267" s="147">
        <v>173742</v>
      </c>
      <c r="D1267" s="7">
        <v>-0.14590240800000001</v>
      </c>
      <c r="E1267" s="10">
        <v>1</v>
      </c>
      <c r="F1267" s="144">
        <v>0</v>
      </c>
      <c r="G1267" s="47">
        <f t="shared" si="103"/>
        <v>173742</v>
      </c>
      <c r="H1267" s="47">
        <f t="shared" si="104"/>
        <v>0</v>
      </c>
      <c r="I1267" s="59">
        <v>-8.9788414520267451E-2</v>
      </c>
      <c r="J1267" s="23">
        <f t="shared" si="105"/>
        <v>-5.611399347973256E-2</v>
      </c>
      <c r="K1267" s="9">
        <v>-1.7165993179862959E-2</v>
      </c>
      <c r="L1267" s="63">
        <f t="shared" si="106"/>
        <v>-53.660389231610935</v>
      </c>
      <c r="M1267" s="63">
        <f t="shared" si="107"/>
        <v>-0.12873641482013706</v>
      </c>
      <c r="N1267" s="145"/>
      <c r="O1267" s="131"/>
      <c r="P1267" s="131"/>
      <c r="Q1267" s="131"/>
      <c r="R1267" s="131"/>
      <c r="S1267" s="131"/>
      <c r="T1267" s="131"/>
      <c r="U1267" s="131"/>
      <c r="V1267" s="131"/>
      <c r="W1267" s="131"/>
    </row>
    <row r="1268" spans="1:23" ht="18" customHeight="1" x14ac:dyDescent="0.35">
      <c r="A1268" s="143" t="s">
        <v>383</v>
      </c>
      <c r="B1268" s="143" t="s">
        <v>1036</v>
      </c>
      <c r="C1268" s="147">
        <v>49382</v>
      </c>
      <c r="D1268" s="7">
        <v>-0.181799658</v>
      </c>
      <c r="E1268" s="10">
        <v>1</v>
      </c>
      <c r="F1268" s="144">
        <v>1</v>
      </c>
      <c r="G1268" s="47">
        <f t="shared" si="103"/>
        <v>49382</v>
      </c>
      <c r="H1268" s="47">
        <f t="shared" si="104"/>
        <v>49382</v>
      </c>
      <c r="I1268" s="59">
        <v>-6.4291675190258815E-2</v>
      </c>
      <c r="J1268" s="23">
        <f t="shared" si="105"/>
        <v>-0.11750798280974119</v>
      </c>
      <c r="K1268" s="9">
        <v>2.4825882526396358E-3</v>
      </c>
      <c r="L1268" s="63">
        <f t="shared" si="106"/>
        <v>-40.951313378113582</v>
      </c>
      <c r="M1268" s="63">
        <f t="shared" si="107"/>
        <v>-0.18428224625263964</v>
      </c>
      <c r="N1268" s="145"/>
      <c r="O1268" s="131"/>
      <c r="P1268" s="131"/>
      <c r="Q1268" s="131"/>
      <c r="R1268" s="131"/>
      <c r="S1268" s="131"/>
      <c r="T1268" s="131"/>
      <c r="U1268" s="131"/>
      <c r="V1268" s="131"/>
      <c r="W1268" s="131"/>
    </row>
    <row r="1269" spans="1:23" ht="18" customHeight="1" x14ac:dyDescent="0.35">
      <c r="A1269" s="143" t="s">
        <v>383</v>
      </c>
      <c r="B1269" s="143" t="s">
        <v>533</v>
      </c>
      <c r="C1269" s="147">
        <v>1409641</v>
      </c>
      <c r="D1269" s="7">
        <v>-2.4423410000000002E-3</v>
      </c>
      <c r="E1269" s="10">
        <v>1</v>
      </c>
      <c r="F1269" s="144">
        <v>0</v>
      </c>
      <c r="G1269" s="47">
        <f t="shared" si="103"/>
        <v>1409641</v>
      </c>
      <c r="H1269" s="47">
        <f t="shared" si="104"/>
        <v>0</v>
      </c>
      <c r="I1269" s="59">
        <v>-8.9788414520267451E-2</v>
      </c>
      <c r="J1269" s="23">
        <f t="shared" si="105"/>
        <v>8.734607352026745E-2</v>
      </c>
      <c r="K1269" s="9">
        <v>-1.7165993179862959E-2</v>
      </c>
      <c r="L1269" s="63">
        <f t="shared" si="106"/>
        <v>17.481142414156487</v>
      </c>
      <c r="M1269" s="63">
        <f t="shared" si="107"/>
        <v>1.4723652179862958E-2</v>
      </c>
      <c r="N1269" s="145"/>
      <c r="O1269" s="131"/>
      <c r="P1269" s="131"/>
      <c r="Q1269" s="131"/>
      <c r="R1269" s="131"/>
      <c r="S1269" s="131"/>
      <c r="T1269" s="131"/>
      <c r="U1269" s="131"/>
      <c r="V1269" s="131"/>
      <c r="W1269" s="131"/>
    </row>
    <row r="1270" spans="1:23" ht="18" customHeight="1" x14ac:dyDescent="0.35">
      <c r="A1270" s="143" t="s">
        <v>383</v>
      </c>
      <c r="B1270" s="143" t="s">
        <v>1037</v>
      </c>
      <c r="C1270" s="147">
        <v>26101</v>
      </c>
      <c r="D1270" s="7">
        <v>-0.16488898499999999</v>
      </c>
      <c r="E1270" s="10">
        <v>1</v>
      </c>
      <c r="F1270" s="144">
        <v>1</v>
      </c>
      <c r="G1270" s="47">
        <f t="shared" si="103"/>
        <v>26101</v>
      </c>
      <c r="H1270" s="47">
        <f t="shared" si="104"/>
        <v>26101</v>
      </c>
      <c r="I1270" s="59">
        <v>-6.4291675190258815E-2</v>
      </c>
      <c r="J1270" s="23">
        <f t="shared" si="105"/>
        <v>-0.10059730980974117</v>
      </c>
      <c r="K1270" s="9">
        <v>2.4825882526396358E-3</v>
      </c>
      <c r="L1270" s="63">
        <f t="shared" si="106"/>
        <v>-27.04022317689882</v>
      </c>
      <c r="M1270" s="63">
        <f t="shared" si="107"/>
        <v>-0.16737157325263963</v>
      </c>
      <c r="N1270" s="145"/>
      <c r="O1270" s="131"/>
      <c r="P1270" s="131"/>
      <c r="Q1270" s="131"/>
      <c r="R1270" s="131"/>
      <c r="S1270" s="131"/>
      <c r="T1270" s="131"/>
      <c r="U1270" s="131"/>
      <c r="V1270" s="131"/>
      <c r="W1270" s="131"/>
    </row>
    <row r="1271" spans="1:23" ht="18" customHeight="1" x14ac:dyDescent="0.35">
      <c r="A1271" s="143" t="s">
        <v>383</v>
      </c>
      <c r="B1271" s="143" t="s">
        <v>1038</v>
      </c>
      <c r="C1271" s="147">
        <v>22252</v>
      </c>
      <c r="D1271" s="7">
        <v>-0.21595824199999999</v>
      </c>
      <c r="E1271" s="10">
        <v>1</v>
      </c>
      <c r="F1271" s="144">
        <v>1</v>
      </c>
      <c r="G1271" s="47">
        <f t="shared" si="103"/>
        <v>22252</v>
      </c>
      <c r="H1271" s="47">
        <f t="shared" si="104"/>
        <v>22252</v>
      </c>
      <c r="I1271" s="59">
        <v>-6.4291675190258815E-2</v>
      </c>
      <c r="J1271" s="23">
        <f t="shared" si="105"/>
        <v>-0.15166656680974117</v>
      </c>
      <c r="K1271" s="9">
        <v>2.4825882526396358E-3</v>
      </c>
      <c r="L1271" s="63">
        <f t="shared" si="106"/>
        <v>-32.58504643153335</v>
      </c>
      <c r="M1271" s="63">
        <f t="shared" si="107"/>
        <v>-0.21844083025263963</v>
      </c>
      <c r="N1271" s="145"/>
      <c r="O1271" s="131"/>
      <c r="P1271" s="131"/>
      <c r="Q1271" s="131"/>
      <c r="R1271" s="131"/>
      <c r="S1271" s="131"/>
      <c r="T1271" s="131"/>
      <c r="U1271" s="131"/>
      <c r="V1271" s="131"/>
      <c r="W1271" s="131"/>
    </row>
    <row r="1272" spans="1:23" ht="18" customHeight="1" x14ac:dyDescent="0.35">
      <c r="A1272" s="143" t="s">
        <v>383</v>
      </c>
      <c r="B1272" s="143" t="s">
        <v>1039</v>
      </c>
      <c r="C1272" s="147">
        <v>7538</v>
      </c>
      <c r="D1272" s="7">
        <v>-0.14783813900000001</v>
      </c>
      <c r="E1272" s="10">
        <v>1</v>
      </c>
      <c r="F1272" s="144">
        <v>1</v>
      </c>
      <c r="G1272" s="47">
        <f t="shared" si="103"/>
        <v>7538</v>
      </c>
      <c r="H1272" s="47">
        <f t="shared" si="104"/>
        <v>7538</v>
      </c>
      <c r="I1272" s="59">
        <v>-6.4291675190258815E-2</v>
      </c>
      <c r="J1272" s="23">
        <f t="shared" si="105"/>
        <v>-8.3546463809741192E-2</v>
      </c>
      <c r="K1272" s="9">
        <v>2.4825882526396358E-3</v>
      </c>
      <c r="L1272" s="63">
        <f t="shared" si="106"/>
        <v>-13.051094513978725</v>
      </c>
      <c r="M1272" s="63">
        <f t="shared" si="107"/>
        <v>-0.15032072725263965</v>
      </c>
      <c r="N1272" s="145"/>
      <c r="O1272" s="131"/>
      <c r="P1272" s="131"/>
      <c r="Q1272" s="131"/>
      <c r="R1272" s="131"/>
      <c r="S1272" s="131"/>
      <c r="T1272" s="131"/>
      <c r="U1272" s="131"/>
      <c r="V1272" s="131"/>
      <c r="W1272" s="131"/>
    </row>
    <row r="1273" spans="1:23" ht="18" customHeight="1" x14ac:dyDescent="0.35">
      <c r="A1273" s="143" t="s">
        <v>383</v>
      </c>
      <c r="B1273" s="143" t="s">
        <v>545</v>
      </c>
      <c r="C1273" s="147">
        <v>22970</v>
      </c>
      <c r="D1273" s="7">
        <v>-0.18367354699999999</v>
      </c>
      <c r="E1273" s="10">
        <v>1</v>
      </c>
      <c r="F1273" s="144">
        <v>1</v>
      </c>
      <c r="G1273" s="47">
        <f t="shared" si="103"/>
        <v>22970</v>
      </c>
      <c r="H1273" s="47">
        <f t="shared" si="104"/>
        <v>22970</v>
      </c>
      <c r="I1273" s="59">
        <v>-6.4291675190258815E-2</v>
      </c>
      <c r="J1273" s="23">
        <f t="shared" si="105"/>
        <v>-0.11938187180974118</v>
      </c>
      <c r="K1273" s="9">
        <v>2.4825882526396358E-3</v>
      </c>
      <c r="L1273" s="63">
        <f t="shared" si="106"/>
        <v>-28.213557569363925</v>
      </c>
      <c r="M1273" s="63">
        <f t="shared" si="107"/>
        <v>-0.18615613525263963</v>
      </c>
      <c r="N1273" s="145"/>
      <c r="O1273" s="131"/>
      <c r="P1273" s="131"/>
      <c r="Q1273" s="131"/>
      <c r="R1273" s="131"/>
      <c r="S1273" s="131"/>
      <c r="T1273" s="131"/>
      <c r="U1273" s="131"/>
      <c r="V1273" s="131"/>
      <c r="W1273" s="131"/>
    </row>
    <row r="1274" spans="1:23" ht="18" customHeight="1" x14ac:dyDescent="0.35">
      <c r="A1274" s="143" t="s">
        <v>383</v>
      </c>
      <c r="B1274" s="143" t="s">
        <v>1040</v>
      </c>
      <c r="C1274" s="147">
        <v>9015</v>
      </c>
      <c r="D1274" s="7">
        <v>-0.16942001400000001</v>
      </c>
      <c r="E1274" s="10">
        <v>1</v>
      </c>
      <c r="F1274" s="144">
        <v>1</v>
      </c>
      <c r="G1274" s="47">
        <f t="shared" si="103"/>
        <v>9015</v>
      </c>
      <c r="H1274" s="47">
        <f t="shared" si="104"/>
        <v>9015</v>
      </c>
      <c r="I1274" s="59">
        <v>-6.4291675190258815E-2</v>
      </c>
      <c r="J1274" s="23">
        <f t="shared" si="105"/>
        <v>-0.10512833880974119</v>
      </c>
      <c r="K1274" s="9">
        <v>2.4825882526396358E-3</v>
      </c>
      <c r="L1274" s="63">
        <f t="shared" si="106"/>
        <v>-16.321697200995413</v>
      </c>
      <c r="M1274" s="63">
        <f t="shared" si="107"/>
        <v>-0.17190260225263965</v>
      </c>
      <c r="N1274" s="145"/>
      <c r="O1274" s="131"/>
      <c r="P1274" s="131"/>
      <c r="Q1274" s="131"/>
      <c r="R1274" s="131"/>
      <c r="S1274" s="131"/>
      <c r="T1274" s="131"/>
      <c r="U1274" s="131"/>
      <c r="V1274" s="131"/>
      <c r="W1274" s="131"/>
    </row>
    <row r="1275" spans="1:23" ht="18" customHeight="1" x14ac:dyDescent="0.35">
      <c r="A1275" s="143" t="s">
        <v>383</v>
      </c>
      <c r="B1275" s="143" t="s">
        <v>470</v>
      </c>
      <c r="C1275" s="147">
        <v>26908</v>
      </c>
      <c r="D1275" s="7">
        <v>-0.128260495</v>
      </c>
      <c r="E1275" s="10">
        <v>1</v>
      </c>
      <c r="F1275" s="144">
        <v>1</v>
      </c>
      <c r="G1275" s="47">
        <f t="shared" si="103"/>
        <v>26908</v>
      </c>
      <c r="H1275" s="47">
        <f t="shared" si="104"/>
        <v>26908</v>
      </c>
      <c r="I1275" s="59">
        <v>-6.4291675190258815E-2</v>
      </c>
      <c r="J1275" s="23">
        <f t="shared" si="105"/>
        <v>-6.3968819809741187E-2</v>
      </c>
      <c r="K1275" s="9">
        <v>2.4825882526396358E-3</v>
      </c>
      <c r="L1275" s="63">
        <f t="shared" si="106"/>
        <v>-21.446648403554491</v>
      </c>
      <c r="M1275" s="63">
        <f t="shared" si="107"/>
        <v>-0.13074308325263964</v>
      </c>
      <c r="N1275" s="145"/>
      <c r="O1275" s="131"/>
      <c r="P1275" s="131"/>
      <c r="Q1275" s="131"/>
      <c r="R1275" s="131"/>
      <c r="S1275" s="131"/>
      <c r="T1275" s="131"/>
      <c r="U1275" s="131"/>
      <c r="V1275" s="131"/>
      <c r="W1275" s="131"/>
    </row>
    <row r="1276" spans="1:23" ht="18" customHeight="1" x14ac:dyDescent="0.35">
      <c r="A1276" s="143" t="s">
        <v>383</v>
      </c>
      <c r="B1276" s="143" t="s">
        <v>905</v>
      </c>
      <c r="C1276" s="147">
        <v>299776</v>
      </c>
      <c r="D1276" s="7">
        <v>1.1821501E-2</v>
      </c>
      <c r="E1276" s="10">
        <v>1</v>
      </c>
      <c r="F1276" s="144">
        <v>0</v>
      </c>
      <c r="G1276" s="47">
        <f t="shared" si="103"/>
        <v>299776</v>
      </c>
      <c r="H1276" s="47">
        <f t="shared" si="104"/>
        <v>0</v>
      </c>
      <c r="I1276" s="59">
        <v>-8.9788414520267451E-2</v>
      </c>
      <c r="J1276" s="23">
        <f t="shared" si="105"/>
        <v>0.10160991552026745</v>
      </c>
      <c r="K1276" s="9">
        <v>-1.7165993179862959E-2</v>
      </c>
      <c r="L1276" s="63">
        <f t="shared" si="106"/>
        <v>15.871175888662417</v>
      </c>
      <c r="M1276" s="63">
        <f t="shared" si="107"/>
        <v>2.898749417986296E-2</v>
      </c>
      <c r="N1276" s="145"/>
      <c r="O1276" s="131"/>
      <c r="P1276" s="131"/>
      <c r="Q1276" s="131"/>
      <c r="R1276" s="131"/>
      <c r="S1276" s="131"/>
      <c r="T1276" s="131"/>
      <c r="U1276" s="131"/>
      <c r="V1276" s="131"/>
      <c r="W1276" s="131"/>
    </row>
    <row r="1277" spans="1:23" ht="18" customHeight="1" x14ac:dyDescent="0.35">
      <c r="A1277" s="143" t="s">
        <v>383</v>
      </c>
      <c r="B1277" s="143" t="s">
        <v>384</v>
      </c>
      <c r="C1277" s="147">
        <v>15581</v>
      </c>
      <c r="D1277" s="7">
        <v>-0.155194624</v>
      </c>
      <c r="E1277" s="10">
        <v>1</v>
      </c>
      <c r="F1277" s="144">
        <v>1</v>
      </c>
      <c r="G1277" s="47">
        <f t="shared" si="103"/>
        <v>15581</v>
      </c>
      <c r="H1277" s="47">
        <f t="shared" si="104"/>
        <v>15581</v>
      </c>
      <c r="I1277" s="59">
        <v>-6.4291675190258815E-2</v>
      </c>
      <c r="J1277" s="23">
        <f t="shared" si="105"/>
        <v>-9.0902948809741188E-2</v>
      </c>
      <c r="K1277" s="9">
        <v>2.4825882526396358E-3</v>
      </c>
      <c r="L1277" s="63">
        <f t="shared" si="106"/>
        <v>-19.681880777829807</v>
      </c>
      <c r="M1277" s="63">
        <f t="shared" si="107"/>
        <v>-0.15767721225263964</v>
      </c>
      <c r="N1277" s="145"/>
      <c r="O1277" s="131"/>
      <c r="P1277" s="131"/>
      <c r="Q1277" s="131"/>
      <c r="R1277" s="131"/>
      <c r="S1277" s="131"/>
      <c r="T1277" s="131"/>
      <c r="U1277" s="131"/>
      <c r="V1277" s="131"/>
      <c r="W1277" s="131"/>
    </row>
    <row r="1278" spans="1:23" ht="18" customHeight="1" x14ac:dyDescent="0.35">
      <c r="A1278" s="143" t="s">
        <v>383</v>
      </c>
      <c r="B1278" s="143" t="s">
        <v>1041</v>
      </c>
      <c r="C1278" s="147">
        <v>28645</v>
      </c>
      <c r="D1278" s="7">
        <v>-0.164646872</v>
      </c>
      <c r="E1278" s="10">
        <v>1</v>
      </c>
      <c r="F1278" s="144">
        <v>0</v>
      </c>
      <c r="G1278" s="47">
        <f t="shared" si="103"/>
        <v>28645</v>
      </c>
      <c r="H1278" s="47">
        <f t="shared" si="104"/>
        <v>0</v>
      </c>
      <c r="I1278" s="59">
        <v>-8.9788414520267451E-2</v>
      </c>
      <c r="J1278" s="23">
        <f t="shared" si="105"/>
        <v>-7.4858457479732549E-2</v>
      </c>
      <c r="K1278" s="9">
        <v>-1.7165993179862959E-2</v>
      </c>
      <c r="L1278" s="63">
        <f t="shared" si="106"/>
        <v>-24.960893663789456</v>
      </c>
      <c r="M1278" s="63">
        <f t="shared" si="107"/>
        <v>-0.14748087882013705</v>
      </c>
      <c r="N1278" s="145"/>
      <c r="O1278" s="131"/>
      <c r="P1278" s="131"/>
      <c r="Q1278" s="131"/>
      <c r="R1278" s="131"/>
      <c r="S1278" s="131"/>
      <c r="T1278" s="131"/>
      <c r="U1278" s="131"/>
      <c r="V1278" s="131"/>
      <c r="W1278" s="131"/>
    </row>
    <row r="1279" spans="1:23" ht="18" customHeight="1" x14ac:dyDescent="0.35">
      <c r="A1279" s="143" t="s">
        <v>383</v>
      </c>
      <c r="B1279" s="143" t="s">
        <v>1042</v>
      </c>
      <c r="C1279" s="147">
        <v>204374</v>
      </c>
      <c r="D1279" s="7">
        <v>-8.6565654000000006E-2</v>
      </c>
      <c r="E1279" s="10">
        <v>1</v>
      </c>
      <c r="F1279" s="144">
        <v>1</v>
      </c>
      <c r="G1279" s="47">
        <f t="shared" si="103"/>
        <v>204374</v>
      </c>
      <c r="H1279" s="47">
        <f t="shared" si="104"/>
        <v>204374</v>
      </c>
      <c r="I1279" s="59">
        <v>-6.4291675190258815E-2</v>
      </c>
      <c r="J1279" s="23">
        <f t="shared" si="105"/>
        <v>-2.2273978809741191E-2</v>
      </c>
      <c r="K1279" s="9">
        <v>2.4825882526396358E-3</v>
      </c>
      <c r="L1279" s="63">
        <f t="shared" si="106"/>
        <v>-40.256700236156426</v>
      </c>
      <c r="M1279" s="63">
        <f t="shared" si="107"/>
        <v>-8.9048242252639645E-2</v>
      </c>
      <c r="N1279" s="145"/>
      <c r="O1279" s="131"/>
      <c r="P1279" s="131"/>
      <c r="Q1279" s="131"/>
      <c r="R1279" s="131"/>
      <c r="S1279" s="131"/>
      <c r="T1279" s="131"/>
      <c r="U1279" s="131"/>
      <c r="V1279" s="131"/>
      <c r="W1279" s="131"/>
    </row>
    <row r="1280" spans="1:23" ht="18" customHeight="1" x14ac:dyDescent="0.35">
      <c r="A1280" s="143" t="s">
        <v>383</v>
      </c>
      <c r="B1280" s="143" t="s">
        <v>1043</v>
      </c>
      <c r="C1280" s="147">
        <v>41886</v>
      </c>
      <c r="D1280" s="7">
        <v>-0.18940944900000001</v>
      </c>
      <c r="E1280" s="10">
        <v>1</v>
      </c>
      <c r="F1280" s="144">
        <v>1</v>
      </c>
      <c r="G1280" s="47">
        <f t="shared" si="103"/>
        <v>41886</v>
      </c>
      <c r="H1280" s="47">
        <f t="shared" si="104"/>
        <v>41886</v>
      </c>
      <c r="I1280" s="59">
        <v>-6.4291675190258815E-2</v>
      </c>
      <c r="J1280" s="23">
        <f t="shared" si="105"/>
        <v>-0.12511777380974121</v>
      </c>
      <c r="K1280" s="9">
        <v>2.4825882526396358E-3</v>
      </c>
      <c r="L1280" s="63">
        <f t="shared" si="106"/>
        <v>-39.272757672579147</v>
      </c>
      <c r="M1280" s="63">
        <f t="shared" si="107"/>
        <v>-0.19189203725263965</v>
      </c>
      <c r="N1280" s="145"/>
      <c r="O1280" s="131"/>
      <c r="P1280" s="131"/>
      <c r="Q1280" s="131"/>
      <c r="R1280" s="131"/>
      <c r="S1280" s="131"/>
      <c r="T1280" s="131"/>
      <c r="U1280" s="131"/>
      <c r="V1280" s="131"/>
      <c r="W1280" s="131"/>
    </row>
    <row r="1281" spans="1:23" ht="18" customHeight="1" x14ac:dyDescent="0.35">
      <c r="A1281" s="143" t="s">
        <v>383</v>
      </c>
      <c r="B1281" s="143" t="s">
        <v>1044</v>
      </c>
      <c r="C1281" s="147">
        <v>8921</v>
      </c>
      <c r="D1281" s="7">
        <v>-0.17524900600000001</v>
      </c>
      <c r="E1281" s="10">
        <v>1</v>
      </c>
      <c r="F1281" s="144">
        <v>1</v>
      </c>
      <c r="G1281" s="47">
        <f t="shared" si="103"/>
        <v>8921</v>
      </c>
      <c r="H1281" s="47">
        <f t="shared" si="104"/>
        <v>8921</v>
      </c>
      <c r="I1281" s="59">
        <v>-6.4291675190258815E-2</v>
      </c>
      <c r="J1281" s="23">
        <f t="shared" si="105"/>
        <v>-0.1109573308097412</v>
      </c>
      <c r="K1281" s="9">
        <v>2.4825882526396358E-3</v>
      </c>
      <c r="L1281" s="63">
        <f t="shared" si="106"/>
        <v>-16.786934899266548</v>
      </c>
      <c r="M1281" s="63">
        <f t="shared" si="107"/>
        <v>-0.17773159425263965</v>
      </c>
      <c r="N1281" s="145"/>
      <c r="O1281" s="131"/>
      <c r="P1281" s="131"/>
      <c r="Q1281" s="131"/>
      <c r="R1281" s="131"/>
      <c r="S1281" s="131"/>
      <c r="T1281" s="131"/>
      <c r="U1281" s="131"/>
      <c r="V1281" s="131"/>
      <c r="W1281" s="131"/>
    </row>
    <row r="1282" spans="1:23" ht="18" customHeight="1" x14ac:dyDescent="0.35">
      <c r="A1282" s="143" t="s">
        <v>383</v>
      </c>
      <c r="B1282" s="143" t="s">
        <v>1045</v>
      </c>
      <c r="C1282" s="147">
        <v>74161</v>
      </c>
      <c r="D1282" s="7">
        <v>-0.145201739</v>
      </c>
      <c r="E1282" s="10">
        <v>1</v>
      </c>
      <c r="F1282" s="144">
        <v>1</v>
      </c>
      <c r="G1282" s="47">
        <f t="shared" si="103"/>
        <v>74161</v>
      </c>
      <c r="H1282" s="47">
        <f t="shared" si="104"/>
        <v>74161</v>
      </c>
      <c r="I1282" s="59">
        <v>-6.4291675190258815E-2</v>
      </c>
      <c r="J1282" s="23">
        <f t="shared" si="105"/>
        <v>-8.0910063809741181E-2</v>
      </c>
      <c r="K1282" s="9">
        <v>2.4825882526396358E-3</v>
      </c>
      <c r="L1282" s="63">
        <f t="shared" si="106"/>
        <v>-40.218160009277881</v>
      </c>
      <c r="M1282" s="63">
        <f t="shared" si="107"/>
        <v>-0.14768432725263964</v>
      </c>
      <c r="N1282" s="145"/>
      <c r="O1282" s="131"/>
      <c r="P1282" s="131"/>
      <c r="Q1282" s="131"/>
      <c r="R1282" s="131"/>
      <c r="S1282" s="131"/>
      <c r="T1282" s="131"/>
      <c r="U1282" s="131"/>
      <c r="V1282" s="131"/>
      <c r="W1282" s="131"/>
    </row>
    <row r="1283" spans="1:23" ht="18" customHeight="1" x14ac:dyDescent="0.35">
      <c r="A1283" s="143" t="s">
        <v>383</v>
      </c>
      <c r="B1283" s="143" t="s">
        <v>644</v>
      </c>
      <c r="C1283" s="147">
        <v>169761</v>
      </c>
      <c r="D1283" s="7">
        <v>-0.16714541899999999</v>
      </c>
      <c r="E1283" s="10">
        <v>1</v>
      </c>
      <c r="F1283" s="144">
        <v>1</v>
      </c>
      <c r="G1283" s="47">
        <f t="shared" si="103"/>
        <v>169761</v>
      </c>
      <c r="H1283" s="47">
        <f t="shared" si="104"/>
        <v>169761</v>
      </c>
      <c r="I1283" s="59">
        <v>-6.4291675190258815E-2</v>
      </c>
      <c r="J1283" s="23">
        <f t="shared" si="105"/>
        <v>-0.10285374380974117</v>
      </c>
      <c r="K1283" s="9">
        <v>2.4825882526396358E-3</v>
      </c>
      <c r="L1283" s="63">
        <f t="shared" si="106"/>
        <v>-69.890238507415546</v>
      </c>
      <c r="M1283" s="63">
        <f t="shared" si="107"/>
        <v>-0.16962800725263963</v>
      </c>
      <c r="N1283" s="145"/>
      <c r="O1283" s="131"/>
      <c r="P1283" s="131"/>
      <c r="Q1283" s="131"/>
      <c r="R1283" s="131"/>
      <c r="S1283" s="131"/>
      <c r="T1283" s="131"/>
      <c r="U1283" s="131"/>
      <c r="V1283" s="131"/>
      <c r="W1283" s="131"/>
    </row>
    <row r="1284" spans="1:23" ht="18" customHeight="1" x14ac:dyDescent="0.35">
      <c r="A1284" s="143" t="s">
        <v>383</v>
      </c>
      <c r="B1284" s="143" t="s">
        <v>837</v>
      </c>
      <c r="C1284" s="147">
        <v>52597</v>
      </c>
      <c r="D1284" s="7">
        <v>-0.150648118</v>
      </c>
      <c r="E1284" s="10">
        <v>1</v>
      </c>
      <c r="F1284" s="144">
        <v>1</v>
      </c>
      <c r="G1284" s="47">
        <f t="shared" si="103"/>
        <v>52597</v>
      </c>
      <c r="H1284" s="47">
        <f t="shared" si="104"/>
        <v>52597</v>
      </c>
      <c r="I1284" s="59">
        <v>-6.4291675190258815E-2</v>
      </c>
      <c r="J1284" s="23">
        <f t="shared" si="105"/>
        <v>-8.6356442809741182E-2</v>
      </c>
      <c r="K1284" s="9">
        <v>2.4825882526396358E-3</v>
      </c>
      <c r="L1284" s="63">
        <f t="shared" si="106"/>
        <v>-35.119051057016648</v>
      </c>
      <c r="M1284" s="63">
        <f t="shared" si="107"/>
        <v>-0.15313070625263964</v>
      </c>
      <c r="N1284" s="145"/>
      <c r="O1284" s="131"/>
      <c r="P1284" s="131"/>
      <c r="Q1284" s="131"/>
      <c r="R1284" s="131"/>
      <c r="S1284" s="131"/>
      <c r="T1284" s="131"/>
      <c r="U1284" s="131"/>
      <c r="V1284" s="131"/>
      <c r="W1284" s="131"/>
    </row>
    <row r="1285" spans="1:23" ht="18" customHeight="1" x14ac:dyDescent="0.35">
      <c r="A1285" s="143" t="s">
        <v>383</v>
      </c>
      <c r="B1285" s="143" t="s">
        <v>1046</v>
      </c>
      <c r="C1285" s="147">
        <v>56252</v>
      </c>
      <c r="D1285" s="7">
        <v>-0.19532966900000001</v>
      </c>
      <c r="E1285" s="10">
        <v>1</v>
      </c>
      <c r="F1285" s="144">
        <v>1</v>
      </c>
      <c r="G1285" s="47">
        <f t="shared" si="103"/>
        <v>56252</v>
      </c>
      <c r="H1285" s="47">
        <f t="shared" si="104"/>
        <v>56252</v>
      </c>
      <c r="I1285" s="59">
        <v>-6.4291675190258815E-2</v>
      </c>
      <c r="J1285" s="23">
        <f t="shared" si="105"/>
        <v>-0.13103799380974118</v>
      </c>
      <c r="K1285" s="9">
        <v>2.4825882526396358E-3</v>
      </c>
      <c r="L1285" s="63">
        <f t="shared" si="106"/>
        <v>-46.916130193608431</v>
      </c>
      <c r="M1285" s="63">
        <f t="shared" si="107"/>
        <v>-0.19781225725263965</v>
      </c>
      <c r="N1285" s="145"/>
      <c r="O1285" s="131"/>
      <c r="P1285" s="131"/>
      <c r="Q1285" s="131"/>
      <c r="R1285" s="131"/>
      <c r="S1285" s="131"/>
      <c r="T1285" s="131"/>
      <c r="U1285" s="131"/>
      <c r="V1285" s="131"/>
      <c r="W1285" s="131"/>
    </row>
    <row r="1286" spans="1:23" ht="18" customHeight="1" x14ac:dyDescent="0.35">
      <c r="A1286" s="143" t="s">
        <v>383</v>
      </c>
      <c r="B1286" s="143" t="s">
        <v>689</v>
      </c>
      <c r="C1286" s="147">
        <v>72516</v>
      </c>
      <c r="D1286" s="7">
        <v>-0.10710467999999999</v>
      </c>
      <c r="E1286" s="10">
        <v>1</v>
      </c>
      <c r="F1286" s="144">
        <v>1</v>
      </c>
      <c r="G1286" s="47">
        <f t="shared" ref="G1286:G1349" si="108">$C1286*E1286</f>
        <v>72516</v>
      </c>
      <c r="H1286" s="47">
        <f t="shared" ref="H1286:H1349" si="109">$C1286*F1286</f>
        <v>72516</v>
      </c>
      <c r="I1286" s="59">
        <v>-6.4291675190258815E-2</v>
      </c>
      <c r="J1286" s="23">
        <f t="shared" ref="J1286:J1349" si="110">D1286-I1286</f>
        <v>-4.2813004809741179E-2</v>
      </c>
      <c r="K1286" s="9">
        <v>2.4825882526396358E-3</v>
      </c>
      <c r="L1286" s="63">
        <f t="shared" ref="L1286:L1349" si="111">-SQRT(C1286)*(K1286-D1286)</f>
        <v>-29.510530810760063</v>
      </c>
      <c r="M1286" s="63">
        <f t="shared" ref="M1286:M1349" si="112">D1286-K1286</f>
        <v>-0.10958726825263963</v>
      </c>
      <c r="N1286" s="145"/>
      <c r="O1286" s="131"/>
      <c r="P1286" s="131"/>
      <c r="Q1286" s="131"/>
      <c r="R1286" s="131"/>
      <c r="S1286" s="131"/>
      <c r="T1286" s="131"/>
      <c r="U1286" s="131"/>
      <c r="V1286" s="131"/>
      <c r="W1286" s="131"/>
    </row>
    <row r="1287" spans="1:23" ht="18" customHeight="1" x14ac:dyDescent="0.35">
      <c r="A1287" s="143" t="s">
        <v>383</v>
      </c>
      <c r="B1287" s="143" t="s">
        <v>1047</v>
      </c>
      <c r="C1287" s="147">
        <v>397901</v>
      </c>
      <c r="D1287" s="7">
        <v>2.8776478000000001E-2</v>
      </c>
      <c r="E1287" s="10">
        <v>1</v>
      </c>
      <c r="F1287" s="144">
        <v>0</v>
      </c>
      <c r="G1287" s="47">
        <f t="shared" si="108"/>
        <v>397901</v>
      </c>
      <c r="H1287" s="47">
        <f t="shared" si="109"/>
        <v>0</v>
      </c>
      <c r="I1287" s="59">
        <v>-8.9788414520267451E-2</v>
      </c>
      <c r="J1287" s="23">
        <f t="shared" si="110"/>
        <v>0.11856489252026745</v>
      </c>
      <c r="K1287" s="9">
        <v>-1.7165993179862959E-2</v>
      </c>
      <c r="L1287" s="63">
        <f t="shared" si="111"/>
        <v>28.98023260040604</v>
      </c>
      <c r="M1287" s="63">
        <f t="shared" si="112"/>
        <v>4.5942471179862956E-2</v>
      </c>
      <c r="N1287" s="145"/>
      <c r="O1287" s="131"/>
      <c r="P1287" s="131"/>
      <c r="Q1287" s="131"/>
      <c r="R1287" s="131"/>
      <c r="S1287" s="131"/>
      <c r="T1287" s="131"/>
      <c r="U1287" s="131"/>
      <c r="V1287" s="131"/>
      <c r="W1287" s="131"/>
    </row>
    <row r="1288" spans="1:23" ht="18" customHeight="1" x14ac:dyDescent="0.35">
      <c r="A1288" s="143" t="s">
        <v>383</v>
      </c>
      <c r="B1288" s="143" t="s">
        <v>260</v>
      </c>
      <c r="C1288" s="147">
        <v>1741390</v>
      </c>
      <c r="D1288" s="7">
        <v>-5.7385229000000003E-2</v>
      </c>
      <c r="E1288" s="10">
        <v>1</v>
      </c>
      <c r="F1288" s="144">
        <v>1</v>
      </c>
      <c r="G1288" s="47">
        <f t="shared" si="108"/>
        <v>1741390</v>
      </c>
      <c r="H1288" s="47">
        <f t="shared" si="109"/>
        <v>1741390</v>
      </c>
      <c r="I1288" s="59">
        <v>-6.4291675190258815E-2</v>
      </c>
      <c r="J1288" s="23">
        <f t="shared" si="110"/>
        <v>6.9064461902588123E-3</v>
      </c>
      <c r="K1288" s="9">
        <v>2.4825882526396358E-3</v>
      </c>
      <c r="L1288" s="63">
        <f t="shared" si="111"/>
        <v>-79.002611477851161</v>
      </c>
      <c r="M1288" s="63">
        <f t="shared" si="112"/>
        <v>-5.9867817252639635E-2</v>
      </c>
      <c r="N1288" s="145"/>
      <c r="O1288" s="131"/>
      <c r="P1288" s="131"/>
      <c r="Q1288" s="131"/>
      <c r="R1288" s="131"/>
      <c r="S1288" s="131"/>
      <c r="T1288" s="131"/>
      <c r="U1288" s="131"/>
      <c r="V1288" s="131"/>
      <c r="W1288" s="131"/>
    </row>
    <row r="1289" spans="1:23" ht="18" customHeight="1" x14ac:dyDescent="0.35">
      <c r="A1289" s="143" t="s">
        <v>383</v>
      </c>
      <c r="B1289" s="143" t="s">
        <v>1048</v>
      </c>
      <c r="C1289" s="147">
        <v>33363</v>
      </c>
      <c r="D1289" s="7">
        <v>-0.15302322900000001</v>
      </c>
      <c r="E1289" s="10">
        <v>1</v>
      </c>
      <c r="F1289" s="144">
        <v>1</v>
      </c>
      <c r="G1289" s="47">
        <f t="shared" si="108"/>
        <v>33363</v>
      </c>
      <c r="H1289" s="47">
        <f t="shared" si="109"/>
        <v>33363</v>
      </c>
      <c r="I1289" s="59">
        <v>-6.4291675190258815E-2</v>
      </c>
      <c r="J1289" s="23">
        <f t="shared" si="110"/>
        <v>-8.8731553809741195E-2</v>
      </c>
      <c r="K1289" s="9">
        <v>2.4825882526396358E-3</v>
      </c>
      <c r="L1289" s="63">
        <f t="shared" si="111"/>
        <v>-28.403979317517486</v>
      </c>
      <c r="M1289" s="63">
        <f t="shared" si="112"/>
        <v>-0.15550581725263965</v>
      </c>
      <c r="N1289" s="145"/>
      <c r="O1289" s="131"/>
      <c r="P1289" s="131"/>
      <c r="Q1289" s="131"/>
      <c r="R1289" s="131"/>
      <c r="S1289" s="131"/>
      <c r="T1289" s="131"/>
      <c r="U1289" s="131"/>
      <c r="V1289" s="131"/>
      <c r="W1289" s="131"/>
    </row>
    <row r="1290" spans="1:23" ht="18" customHeight="1" x14ac:dyDescent="0.35">
      <c r="A1290" s="143" t="s">
        <v>385</v>
      </c>
      <c r="B1290" s="143" t="s">
        <v>386</v>
      </c>
      <c r="C1290" s="147">
        <v>19049</v>
      </c>
      <c r="D1290" s="7">
        <v>-0.13469056800000001</v>
      </c>
      <c r="E1290" s="10">
        <v>1</v>
      </c>
      <c r="F1290" s="144">
        <v>1</v>
      </c>
      <c r="G1290" s="47">
        <f t="shared" si="108"/>
        <v>19049</v>
      </c>
      <c r="H1290" s="47">
        <f t="shared" si="109"/>
        <v>19049</v>
      </c>
      <c r="I1290" s="59">
        <v>-6.4291675190258815E-2</v>
      </c>
      <c r="J1290" s="23">
        <f t="shared" si="110"/>
        <v>-7.0398892809741195E-2</v>
      </c>
      <c r="K1290" s="9">
        <v>2.4825882526396358E-3</v>
      </c>
      <c r="L1290" s="63">
        <f t="shared" si="111"/>
        <v>-18.932380420721795</v>
      </c>
      <c r="M1290" s="63">
        <f t="shared" si="112"/>
        <v>-0.13717315625263965</v>
      </c>
      <c r="N1290" s="145"/>
      <c r="O1290" s="131"/>
      <c r="P1290" s="131"/>
      <c r="Q1290" s="131"/>
      <c r="R1290" s="131"/>
      <c r="S1290" s="131"/>
      <c r="T1290" s="131"/>
      <c r="U1290" s="131"/>
      <c r="V1290" s="131"/>
      <c r="W1290" s="131"/>
    </row>
    <row r="1291" spans="1:23" ht="18" customHeight="1" x14ac:dyDescent="0.35">
      <c r="A1291" s="143" t="s">
        <v>385</v>
      </c>
      <c r="B1291" s="143" t="s">
        <v>1049</v>
      </c>
      <c r="C1291" s="147">
        <v>384128</v>
      </c>
      <c r="D1291" s="7">
        <v>2.5429250000000001E-3</v>
      </c>
      <c r="E1291" s="10">
        <v>1</v>
      </c>
      <c r="F1291" s="144">
        <v>0</v>
      </c>
      <c r="G1291" s="47">
        <f t="shared" si="108"/>
        <v>384128</v>
      </c>
      <c r="H1291" s="47">
        <f t="shared" si="109"/>
        <v>0</v>
      </c>
      <c r="I1291" s="59">
        <v>-8.9788414520267451E-2</v>
      </c>
      <c r="J1291" s="23">
        <f t="shared" si="110"/>
        <v>9.2331339520267453E-2</v>
      </c>
      <c r="K1291" s="9">
        <v>-1.7165993179862959E-2</v>
      </c>
      <c r="L1291" s="63">
        <f t="shared" si="111"/>
        <v>12.215205259897584</v>
      </c>
      <c r="M1291" s="63">
        <f t="shared" si="112"/>
        <v>1.970891817986296E-2</v>
      </c>
      <c r="N1291" s="145"/>
      <c r="O1291" s="131"/>
      <c r="P1291" s="131"/>
      <c r="Q1291" s="131"/>
      <c r="R1291" s="131"/>
      <c r="S1291" s="131"/>
      <c r="T1291" s="131"/>
      <c r="U1291" s="131"/>
      <c r="V1291" s="131"/>
      <c r="W1291" s="131"/>
    </row>
    <row r="1292" spans="1:23" ht="18" customHeight="1" x14ac:dyDescent="0.35">
      <c r="A1292" s="143" t="s">
        <v>385</v>
      </c>
      <c r="B1292" s="143" t="s">
        <v>1050</v>
      </c>
      <c r="C1292" s="147">
        <v>35565</v>
      </c>
      <c r="D1292" s="7">
        <v>-0.118510953</v>
      </c>
      <c r="E1292" s="10">
        <v>1</v>
      </c>
      <c r="F1292" s="144">
        <v>0</v>
      </c>
      <c r="G1292" s="47">
        <f t="shared" si="108"/>
        <v>35565</v>
      </c>
      <c r="H1292" s="47">
        <f t="shared" si="109"/>
        <v>0</v>
      </c>
      <c r="I1292" s="59">
        <v>-8.9788414520267451E-2</v>
      </c>
      <c r="J1292" s="23">
        <f t="shared" si="110"/>
        <v>-2.8722538479732551E-2</v>
      </c>
      <c r="K1292" s="9">
        <v>-1.7165993179862959E-2</v>
      </c>
      <c r="L1292" s="63">
        <f t="shared" si="111"/>
        <v>-19.112326737757904</v>
      </c>
      <c r="M1292" s="63">
        <f t="shared" si="112"/>
        <v>-0.10134495982013704</v>
      </c>
      <c r="N1292" s="145"/>
      <c r="O1292" s="131"/>
      <c r="P1292" s="131"/>
      <c r="Q1292" s="131"/>
      <c r="R1292" s="131"/>
      <c r="S1292" s="131"/>
      <c r="T1292" s="131"/>
      <c r="U1292" s="131"/>
      <c r="V1292" s="131"/>
      <c r="W1292" s="131"/>
    </row>
    <row r="1293" spans="1:23" ht="18" customHeight="1" x14ac:dyDescent="0.35">
      <c r="A1293" s="143" t="s">
        <v>385</v>
      </c>
      <c r="B1293" s="143" t="s">
        <v>1051</v>
      </c>
      <c r="C1293" s="147">
        <v>45395</v>
      </c>
      <c r="D1293" s="7">
        <v>-6.7945707999999994E-2</v>
      </c>
      <c r="E1293" s="10">
        <v>1</v>
      </c>
      <c r="F1293" s="144">
        <v>0</v>
      </c>
      <c r="G1293" s="47">
        <f t="shared" si="108"/>
        <v>45395</v>
      </c>
      <c r="H1293" s="47">
        <f t="shared" si="109"/>
        <v>0</v>
      </c>
      <c r="I1293" s="59">
        <v>-8.9788414520267451E-2</v>
      </c>
      <c r="J1293" s="23">
        <f t="shared" si="110"/>
        <v>2.1842706520267458E-2</v>
      </c>
      <c r="K1293" s="9">
        <v>-1.7165993179862959E-2</v>
      </c>
      <c r="L1293" s="63">
        <f t="shared" si="111"/>
        <v>-10.81917804421157</v>
      </c>
      <c r="M1293" s="63">
        <f t="shared" si="112"/>
        <v>-5.0779714820137031E-2</v>
      </c>
      <c r="N1293" s="145"/>
      <c r="O1293" s="131"/>
      <c r="P1293" s="131"/>
      <c r="Q1293" s="131"/>
      <c r="R1293" s="131"/>
      <c r="S1293" s="131"/>
      <c r="T1293" s="131"/>
      <c r="U1293" s="131"/>
      <c r="V1293" s="131"/>
      <c r="W1293" s="131"/>
    </row>
    <row r="1294" spans="1:23" ht="18" customHeight="1" x14ac:dyDescent="0.35">
      <c r="A1294" s="143" t="s">
        <v>385</v>
      </c>
      <c r="B1294" s="143" t="s">
        <v>564</v>
      </c>
      <c r="C1294" s="147">
        <v>40454</v>
      </c>
      <c r="D1294" s="7">
        <v>-0.11379990099999999</v>
      </c>
      <c r="E1294" s="10">
        <v>1</v>
      </c>
      <c r="F1294" s="144">
        <v>0</v>
      </c>
      <c r="G1294" s="47">
        <f t="shared" si="108"/>
        <v>40454</v>
      </c>
      <c r="H1294" s="47">
        <f t="shared" si="109"/>
        <v>0</v>
      </c>
      <c r="I1294" s="59">
        <v>-8.9788414520267451E-2</v>
      </c>
      <c r="J1294" s="23">
        <f t="shared" si="110"/>
        <v>-2.4011486479732544E-2</v>
      </c>
      <c r="K1294" s="9">
        <v>-1.7165993179862959E-2</v>
      </c>
      <c r="L1294" s="63">
        <f t="shared" si="111"/>
        <v>-19.436151587581783</v>
      </c>
      <c r="M1294" s="63">
        <f t="shared" si="112"/>
        <v>-9.6633907820137033E-2</v>
      </c>
      <c r="N1294" s="145"/>
      <c r="O1294" s="131"/>
      <c r="P1294" s="131"/>
      <c r="Q1294" s="131"/>
      <c r="R1294" s="131"/>
      <c r="S1294" s="131"/>
      <c r="T1294" s="131"/>
      <c r="U1294" s="131"/>
      <c r="V1294" s="131"/>
      <c r="W1294" s="131"/>
    </row>
    <row r="1295" spans="1:23" ht="18" customHeight="1" x14ac:dyDescent="0.35">
      <c r="A1295" s="143" t="s">
        <v>385</v>
      </c>
      <c r="B1295" s="143" t="s">
        <v>1052</v>
      </c>
      <c r="C1295" s="147">
        <v>5830</v>
      </c>
      <c r="D1295" s="7">
        <v>-0.17149012399999999</v>
      </c>
      <c r="E1295" s="10">
        <v>1</v>
      </c>
      <c r="F1295" s="144">
        <v>0</v>
      </c>
      <c r="G1295" s="47">
        <f t="shared" si="108"/>
        <v>5830</v>
      </c>
      <c r="H1295" s="47">
        <f t="shared" si="109"/>
        <v>0</v>
      </c>
      <c r="I1295" s="59">
        <v>-8.9788414520267451E-2</v>
      </c>
      <c r="J1295" s="23">
        <f t="shared" si="110"/>
        <v>-8.1701709479732543E-2</v>
      </c>
      <c r="K1295" s="9">
        <v>-1.7165993179862959E-2</v>
      </c>
      <c r="L1295" s="63">
        <f t="shared" si="111"/>
        <v>-11.783332074174444</v>
      </c>
      <c r="M1295" s="63">
        <f t="shared" si="112"/>
        <v>-0.15432413082013705</v>
      </c>
      <c r="N1295" s="145"/>
      <c r="O1295" s="131"/>
      <c r="P1295" s="131"/>
      <c r="Q1295" s="131"/>
      <c r="R1295" s="131"/>
      <c r="S1295" s="131"/>
      <c r="T1295" s="131"/>
      <c r="U1295" s="131"/>
      <c r="V1295" s="131"/>
      <c r="W1295" s="131"/>
    </row>
    <row r="1296" spans="1:23" ht="18" customHeight="1" x14ac:dyDescent="0.35">
      <c r="A1296" s="143" t="s">
        <v>385</v>
      </c>
      <c r="B1296" s="143" t="s">
        <v>1053</v>
      </c>
      <c r="C1296" s="147">
        <v>69168</v>
      </c>
      <c r="D1296" s="7">
        <v>-4.3796117000000002E-2</v>
      </c>
      <c r="E1296" s="10">
        <v>1</v>
      </c>
      <c r="F1296" s="144">
        <v>0</v>
      </c>
      <c r="G1296" s="47">
        <f t="shared" si="108"/>
        <v>69168</v>
      </c>
      <c r="H1296" s="47">
        <f t="shared" si="109"/>
        <v>0</v>
      </c>
      <c r="I1296" s="59">
        <v>-8.9788414520267451E-2</v>
      </c>
      <c r="J1296" s="23">
        <f t="shared" si="110"/>
        <v>4.5992297520267449E-2</v>
      </c>
      <c r="K1296" s="9">
        <v>-1.7165993179862959E-2</v>
      </c>
      <c r="L1296" s="63">
        <f t="shared" si="111"/>
        <v>-7.0036719369012301</v>
      </c>
      <c r="M1296" s="63">
        <f t="shared" si="112"/>
        <v>-2.6630123820137044E-2</v>
      </c>
      <c r="N1296" s="145"/>
      <c r="O1296" s="131"/>
      <c r="P1296" s="131"/>
      <c r="Q1296" s="131"/>
      <c r="R1296" s="131"/>
      <c r="S1296" s="131"/>
      <c r="T1296" s="131"/>
      <c r="U1296" s="131"/>
      <c r="V1296" s="131"/>
      <c r="W1296" s="131"/>
    </row>
    <row r="1297" spans="1:23" ht="18" customHeight="1" x14ac:dyDescent="0.35">
      <c r="A1297" s="143" t="s">
        <v>385</v>
      </c>
      <c r="B1297" s="143" t="s">
        <v>778</v>
      </c>
      <c r="C1297" s="147">
        <v>27570</v>
      </c>
      <c r="D1297" s="7">
        <v>-0.10565789</v>
      </c>
      <c r="E1297" s="10">
        <v>1</v>
      </c>
      <c r="F1297" s="144">
        <v>0</v>
      </c>
      <c r="G1297" s="47">
        <f t="shared" si="108"/>
        <v>27570</v>
      </c>
      <c r="H1297" s="47">
        <f t="shared" si="109"/>
        <v>0</v>
      </c>
      <c r="I1297" s="59">
        <v>-8.9788414520267451E-2</v>
      </c>
      <c r="J1297" s="23">
        <f t="shared" si="110"/>
        <v>-1.5869475479732553E-2</v>
      </c>
      <c r="K1297" s="9">
        <v>-1.7165993179862959E-2</v>
      </c>
      <c r="L1297" s="63">
        <f t="shared" si="111"/>
        <v>-14.693385984309632</v>
      </c>
      <c r="M1297" s="63">
        <f t="shared" si="112"/>
        <v>-8.8491896820137042E-2</v>
      </c>
      <c r="N1297" s="145"/>
      <c r="O1297" s="131"/>
      <c r="P1297" s="131"/>
      <c r="Q1297" s="131"/>
      <c r="R1297" s="131"/>
      <c r="S1297" s="131"/>
      <c r="T1297" s="131"/>
      <c r="U1297" s="131"/>
      <c r="V1297" s="131"/>
      <c r="W1297" s="131"/>
    </row>
    <row r="1298" spans="1:23" ht="18" customHeight="1" x14ac:dyDescent="0.35">
      <c r="A1298" s="143" t="s">
        <v>385</v>
      </c>
      <c r="B1298" s="143" t="s">
        <v>563</v>
      </c>
      <c r="C1298" s="147">
        <v>37939</v>
      </c>
      <c r="D1298" s="7">
        <v>-0.12945668099999999</v>
      </c>
      <c r="E1298" s="10">
        <v>1</v>
      </c>
      <c r="F1298" s="144">
        <v>0</v>
      </c>
      <c r="G1298" s="47">
        <f t="shared" si="108"/>
        <v>37939</v>
      </c>
      <c r="H1298" s="47">
        <f t="shared" si="109"/>
        <v>0</v>
      </c>
      <c r="I1298" s="59">
        <v>-8.9788414520267451E-2</v>
      </c>
      <c r="J1298" s="23">
        <f t="shared" si="110"/>
        <v>-3.9668266479732539E-2</v>
      </c>
      <c r="K1298" s="9">
        <v>-1.7165993179862959E-2</v>
      </c>
      <c r="L1298" s="63">
        <f t="shared" si="111"/>
        <v>-21.87190857217773</v>
      </c>
      <c r="M1298" s="63">
        <f t="shared" si="112"/>
        <v>-0.11229068782013703</v>
      </c>
      <c r="N1298" s="145"/>
      <c r="O1298" s="131"/>
      <c r="P1298" s="131"/>
      <c r="Q1298" s="131"/>
      <c r="R1298" s="131"/>
      <c r="S1298" s="131"/>
      <c r="T1298" s="131"/>
      <c r="U1298" s="131"/>
      <c r="V1298" s="131"/>
      <c r="W1298" s="131"/>
    </row>
    <row r="1299" spans="1:23" ht="18" customHeight="1" x14ac:dyDescent="0.35">
      <c r="A1299" s="143" t="s">
        <v>385</v>
      </c>
      <c r="B1299" s="143" t="s">
        <v>1054</v>
      </c>
      <c r="C1299" s="147">
        <v>113593</v>
      </c>
      <c r="D1299" s="7">
        <v>5.1881035999999998E-2</v>
      </c>
      <c r="E1299" s="10">
        <v>1</v>
      </c>
      <c r="F1299" s="144">
        <v>0</v>
      </c>
      <c r="G1299" s="47">
        <f t="shared" si="108"/>
        <v>113593</v>
      </c>
      <c r="H1299" s="47">
        <f t="shared" si="109"/>
        <v>0</v>
      </c>
      <c r="I1299" s="59">
        <v>-8.9788414520267451E-2</v>
      </c>
      <c r="J1299" s="23">
        <f t="shared" si="110"/>
        <v>0.14166945052026744</v>
      </c>
      <c r="K1299" s="9">
        <v>-1.7165993179862959E-2</v>
      </c>
      <c r="L1299" s="63">
        <f t="shared" si="111"/>
        <v>23.271307351657246</v>
      </c>
      <c r="M1299" s="63">
        <f t="shared" si="112"/>
        <v>6.9047029179862954E-2</v>
      </c>
      <c r="N1299" s="145"/>
      <c r="O1299" s="131"/>
      <c r="P1299" s="131"/>
      <c r="Q1299" s="131"/>
      <c r="R1299" s="131"/>
      <c r="S1299" s="131"/>
      <c r="T1299" s="131"/>
      <c r="U1299" s="131"/>
      <c r="V1299" s="131"/>
      <c r="W1299" s="131"/>
    </row>
    <row r="1300" spans="1:23" ht="18" customHeight="1" x14ac:dyDescent="0.35">
      <c r="A1300" s="143" t="s">
        <v>385</v>
      </c>
      <c r="B1300" s="143" t="s">
        <v>780</v>
      </c>
      <c r="C1300" s="147">
        <v>33898</v>
      </c>
      <c r="D1300" s="7">
        <v>-0.103497583</v>
      </c>
      <c r="E1300" s="10">
        <v>1</v>
      </c>
      <c r="F1300" s="144">
        <v>0</v>
      </c>
      <c r="G1300" s="47">
        <f t="shared" si="108"/>
        <v>33898</v>
      </c>
      <c r="H1300" s="47">
        <f t="shared" si="109"/>
        <v>0</v>
      </c>
      <c r="I1300" s="59">
        <v>-8.9788414520267451E-2</v>
      </c>
      <c r="J1300" s="23">
        <f t="shared" si="110"/>
        <v>-1.3709168479732553E-2</v>
      </c>
      <c r="K1300" s="9">
        <v>-1.7165993179862959E-2</v>
      </c>
      <c r="L1300" s="63">
        <f t="shared" si="111"/>
        <v>-15.894862534881272</v>
      </c>
      <c r="M1300" s="63">
        <f t="shared" si="112"/>
        <v>-8.6331589820137042E-2</v>
      </c>
      <c r="N1300" s="145"/>
      <c r="O1300" s="131"/>
      <c r="P1300" s="131"/>
      <c r="Q1300" s="131"/>
      <c r="R1300" s="131"/>
      <c r="S1300" s="131"/>
      <c r="T1300" s="131"/>
      <c r="U1300" s="131"/>
      <c r="V1300" s="131"/>
      <c r="W1300" s="131"/>
    </row>
    <row r="1301" spans="1:23" ht="18" customHeight="1" x14ac:dyDescent="0.35">
      <c r="A1301" s="143" t="s">
        <v>385</v>
      </c>
      <c r="B1301" s="143" t="s">
        <v>1007</v>
      </c>
      <c r="C1301" s="147">
        <v>12663</v>
      </c>
      <c r="D1301" s="7">
        <v>-0.186413152</v>
      </c>
      <c r="E1301" s="10">
        <v>1</v>
      </c>
      <c r="F1301" s="144">
        <v>0</v>
      </c>
      <c r="G1301" s="47">
        <f t="shared" si="108"/>
        <v>12663</v>
      </c>
      <c r="H1301" s="47">
        <f t="shared" si="109"/>
        <v>0</v>
      </c>
      <c r="I1301" s="59">
        <v>-8.9788414520267451E-2</v>
      </c>
      <c r="J1301" s="23">
        <f t="shared" si="110"/>
        <v>-9.6624737479732548E-2</v>
      </c>
      <c r="K1301" s="9">
        <v>-1.7165993179862959E-2</v>
      </c>
      <c r="L1301" s="63">
        <f t="shared" si="111"/>
        <v>-19.045382105221858</v>
      </c>
      <c r="M1301" s="63">
        <f t="shared" si="112"/>
        <v>-0.16924715882013705</v>
      </c>
      <c r="N1301" s="145"/>
      <c r="O1301" s="131"/>
      <c r="P1301" s="131"/>
      <c r="Q1301" s="131"/>
      <c r="R1301" s="131"/>
      <c r="S1301" s="131"/>
      <c r="T1301" s="131"/>
      <c r="U1301" s="131"/>
      <c r="V1301" s="131"/>
      <c r="W1301" s="131"/>
    </row>
    <row r="1302" spans="1:23" ht="18" customHeight="1" x14ac:dyDescent="0.35">
      <c r="A1302" s="143" t="s">
        <v>385</v>
      </c>
      <c r="B1302" s="143" t="s">
        <v>1055</v>
      </c>
      <c r="C1302" s="147">
        <v>62294</v>
      </c>
      <c r="D1302" s="7">
        <v>-9.7298193000000005E-2</v>
      </c>
      <c r="E1302" s="10">
        <v>1</v>
      </c>
      <c r="F1302" s="144">
        <v>0</v>
      </c>
      <c r="G1302" s="47">
        <f t="shared" si="108"/>
        <v>62294</v>
      </c>
      <c r="H1302" s="47">
        <f t="shared" si="109"/>
        <v>0</v>
      </c>
      <c r="I1302" s="59">
        <v>-8.9788414520267451E-2</v>
      </c>
      <c r="J1302" s="23">
        <f t="shared" si="110"/>
        <v>-7.509778479732554E-3</v>
      </c>
      <c r="K1302" s="9">
        <v>-1.7165993179862959E-2</v>
      </c>
      <c r="L1302" s="63">
        <f t="shared" si="111"/>
        <v>-20.000008239863483</v>
      </c>
      <c r="M1302" s="63">
        <f t="shared" si="112"/>
        <v>-8.0132199820137043E-2</v>
      </c>
      <c r="N1302" s="145"/>
      <c r="O1302" s="131"/>
      <c r="P1302" s="131"/>
      <c r="Q1302" s="131"/>
      <c r="R1302" s="131"/>
      <c r="S1302" s="131"/>
      <c r="T1302" s="131"/>
      <c r="U1302" s="131"/>
      <c r="V1302" s="131"/>
      <c r="W1302" s="131"/>
    </row>
    <row r="1303" spans="1:23" ht="18" customHeight="1" x14ac:dyDescent="0.35">
      <c r="A1303" s="143" t="s">
        <v>385</v>
      </c>
      <c r="B1303" s="143" t="s">
        <v>150</v>
      </c>
      <c r="C1303" s="147">
        <v>60044</v>
      </c>
      <c r="D1303" s="7">
        <v>-6.0908578999999997E-2</v>
      </c>
      <c r="E1303" s="10">
        <v>1</v>
      </c>
      <c r="F1303" s="144">
        <v>0</v>
      </c>
      <c r="G1303" s="47">
        <f t="shared" si="108"/>
        <v>60044</v>
      </c>
      <c r="H1303" s="47">
        <f t="shared" si="109"/>
        <v>0</v>
      </c>
      <c r="I1303" s="59">
        <v>-8.9788414520267451E-2</v>
      </c>
      <c r="J1303" s="23">
        <f t="shared" si="110"/>
        <v>2.8879835520267454E-2</v>
      </c>
      <c r="K1303" s="9">
        <v>-1.7165993179862959E-2</v>
      </c>
      <c r="L1303" s="63">
        <f t="shared" si="111"/>
        <v>-10.718629532815726</v>
      </c>
      <c r="M1303" s="63">
        <f t="shared" si="112"/>
        <v>-4.3742585820137042E-2</v>
      </c>
      <c r="N1303" s="145"/>
      <c r="O1303" s="131"/>
      <c r="P1303" s="131"/>
      <c r="Q1303" s="131"/>
      <c r="R1303" s="131"/>
      <c r="S1303" s="131"/>
      <c r="T1303" s="131"/>
      <c r="U1303" s="131"/>
      <c r="V1303" s="131"/>
      <c r="W1303" s="131"/>
    </row>
    <row r="1304" spans="1:23" ht="18" customHeight="1" x14ac:dyDescent="0.35">
      <c r="A1304" s="143" t="s">
        <v>385</v>
      </c>
      <c r="B1304" s="143" t="s">
        <v>760</v>
      </c>
      <c r="C1304" s="147">
        <v>8800</v>
      </c>
      <c r="D1304" s="7">
        <v>-0.178315167</v>
      </c>
      <c r="E1304" s="10">
        <v>1</v>
      </c>
      <c r="F1304" s="144">
        <v>0</v>
      </c>
      <c r="G1304" s="47">
        <f t="shared" si="108"/>
        <v>8800</v>
      </c>
      <c r="H1304" s="47">
        <f t="shared" si="109"/>
        <v>0</v>
      </c>
      <c r="I1304" s="59">
        <v>-8.9788414520267451E-2</v>
      </c>
      <c r="J1304" s="23">
        <f t="shared" si="110"/>
        <v>-8.8526752479732546E-2</v>
      </c>
      <c r="K1304" s="9">
        <v>-1.7165993179862959E-2</v>
      </c>
      <c r="L1304" s="63">
        <f t="shared" si="111"/>
        <v>-15.117132491369922</v>
      </c>
      <c r="M1304" s="63">
        <f t="shared" si="112"/>
        <v>-0.16114917382013705</v>
      </c>
      <c r="N1304" s="145"/>
      <c r="O1304" s="131"/>
      <c r="P1304" s="131"/>
      <c r="Q1304" s="131"/>
      <c r="R1304" s="131"/>
      <c r="S1304" s="131"/>
      <c r="T1304" s="131"/>
      <c r="U1304" s="131"/>
      <c r="V1304" s="131"/>
      <c r="W1304" s="131"/>
    </row>
    <row r="1305" spans="1:23" ht="18" customHeight="1" x14ac:dyDescent="0.35">
      <c r="A1305" s="143" t="s">
        <v>385</v>
      </c>
      <c r="B1305" s="143" t="s">
        <v>156</v>
      </c>
      <c r="C1305" s="147">
        <v>6958</v>
      </c>
      <c r="D1305" s="7">
        <v>5.5261777999999998E-2</v>
      </c>
      <c r="E1305" s="10">
        <v>1</v>
      </c>
      <c r="F1305" s="144">
        <v>0</v>
      </c>
      <c r="G1305" s="47">
        <f t="shared" si="108"/>
        <v>6958</v>
      </c>
      <c r="H1305" s="47">
        <f t="shared" si="109"/>
        <v>0</v>
      </c>
      <c r="I1305" s="59">
        <v>-8.9788414520267451E-2</v>
      </c>
      <c r="J1305" s="23">
        <f t="shared" si="110"/>
        <v>0.14505019252026746</v>
      </c>
      <c r="K1305" s="9">
        <v>-1.7165993179862959E-2</v>
      </c>
      <c r="L1305" s="63">
        <f t="shared" si="111"/>
        <v>6.0415355184736477</v>
      </c>
      <c r="M1305" s="63">
        <f t="shared" si="112"/>
        <v>7.242777117986296E-2</v>
      </c>
      <c r="N1305" s="145"/>
      <c r="O1305" s="131"/>
      <c r="P1305" s="131"/>
      <c r="Q1305" s="131"/>
      <c r="R1305" s="131"/>
      <c r="S1305" s="131"/>
      <c r="T1305" s="131"/>
      <c r="U1305" s="131"/>
      <c r="V1305" s="131"/>
      <c r="W1305" s="131"/>
    </row>
    <row r="1306" spans="1:23" ht="18" customHeight="1" x14ac:dyDescent="0.35">
      <c r="A1306" s="143" t="s">
        <v>385</v>
      </c>
      <c r="B1306" s="143" t="s">
        <v>1056</v>
      </c>
      <c r="C1306" s="147">
        <v>11915</v>
      </c>
      <c r="D1306" s="7">
        <v>-0.16064478700000001</v>
      </c>
      <c r="E1306" s="10">
        <v>1</v>
      </c>
      <c r="F1306" s="144">
        <v>0</v>
      </c>
      <c r="G1306" s="47">
        <f t="shared" si="108"/>
        <v>11915</v>
      </c>
      <c r="H1306" s="47">
        <f t="shared" si="109"/>
        <v>0</v>
      </c>
      <c r="I1306" s="59">
        <v>-8.9788414520267451E-2</v>
      </c>
      <c r="J1306" s="23">
        <f t="shared" si="110"/>
        <v>-7.085637247973256E-2</v>
      </c>
      <c r="K1306" s="9">
        <v>-1.7165993179862959E-2</v>
      </c>
      <c r="L1306" s="63">
        <f t="shared" si="111"/>
        <v>-15.661549966382955</v>
      </c>
      <c r="M1306" s="63">
        <f t="shared" si="112"/>
        <v>-0.14347879382013706</v>
      </c>
      <c r="N1306" s="145"/>
      <c r="O1306" s="131"/>
      <c r="P1306" s="131"/>
      <c r="Q1306" s="131"/>
      <c r="R1306" s="131"/>
      <c r="S1306" s="131"/>
      <c r="T1306" s="131"/>
      <c r="U1306" s="131"/>
      <c r="V1306" s="131"/>
      <c r="W1306" s="131"/>
    </row>
    <row r="1307" spans="1:23" ht="18" customHeight="1" x14ac:dyDescent="0.35">
      <c r="A1307" s="143" t="s">
        <v>385</v>
      </c>
      <c r="B1307" s="143" t="s">
        <v>387</v>
      </c>
      <c r="C1307" s="147">
        <v>73828</v>
      </c>
      <c r="D1307" s="7">
        <v>-0.11231131</v>
      </c>
      <c r="E1307" s="10">
        <v>1</v>
      </c>
      <c r="F1307" s="144">
        <v>1</v>
      </c>
      <c r="G1307" s="47">
        <f t="shared" si="108"/>
        <v>73828</v>
      </c>
      <c r="H1307" s="47">
        <f t="shared" si="109"/>
        <v>73828</v>
      </c>
      <c r="I1307" s="59">
        <v>-6.4291675190258815E-2</v>
      </c>
      <c r="J1307" s="23">
        <f t="shared" si="110"/>
        <v>-4.8019634809741182E-2</v>
      </c>
      <c r="K1307" s="9">
        <v>2.4825882526396358E-3</v>
      </c>
      <c r="L1307" s="63">
        <f t="shared" si="111"/>
        <v>-31.191004115059968</v>
      </c>
      <c r="M1307" s="63">
        <f t="shared" si="112"/>
        <v>-0.11479389825263964</v>
      </c>
      <c r="N1307" s="145"/>
      <c r="O1307" s="131"/>
      <c r="P1307" s="131"/>
      <c r="Q1307" s="131"/>
      <c r="R1307" s="131"/>
      <c r="S1307" s="131"/>
      <c r="T1307" s="131"/>
      <c r="U1307" s="131"/>
      <c r="V1307" s="131"/>
      <c r="W1307" s="131"/>
    </row>
    <row r="1308" spans="1:23" ht="18" customHeight="1" x14ac:dyDescent="0.35">
      <c r="A1308" s="143" t="s">
        <v>385</v>
      </c>
      <c r="B1308" s="143" t="s">
        <v>388</v>
      </c>
      <c r="C1308" s="147">
        <v>476935</v>
      </c>
      <c r="D1308" s="7">
        <v>4.3312045E-2</v>
      </c>
      <c r="E1308" s="10">
        <v>1</v>
      </c>
      <c r="F1308" s="144">
        <v>1</v>
      </c>
      <c r="G1308" s="47">
        <f t="shared" si="108"/>
        <v>476935</v>
      </c>
      <c r="H1308" s="47">
        <f t="shared" si="109"/>
        <v>476935</v>
      </c>
      <c r="I1308" s="59">
        <v>-6.4291675190258815E-2</v>
      </c>
      <c r="J1308" s="23">
        <f t="shared" si="110"/>
        <v>0.10760372019025882</v>
      </c>
      <c r="K1308" s="9">
        <v>2.4825882526396358E-3</v>
      </c>
      <c r="L1308" s="63">
        <f t="shared" si="111"/>
        <v>28.197019113139458</v>
      </c>
      <c r="M1308" s="63">
        <f t="shared" si="112"/>
        <v>4.0829456747360368E-2</v>
      </c>
      <c r="N1308" s="145"/>
      <c r="O1308" s="131"/>
      <c r="P1308" s="131"/>
      <c r="Q1308" s="131"/>
      <c r="R1308" s="131"/>
      <c r="S1308" s="131"/>
      <c r="T1308" s="131"/>
      <c r="U1308" s="131"/>
      <c r="V1308" s="131"/>
      <c r="W1308" s="131"/>
    </row>
    <row r="1309" spans="1:23" ht="18" customHeight="1" x14ac:dyDescent="0.35">
      <c r="A1309" s="143" t="s">
        <v>385</v>
      </c>
      <c r="B1309" s="143" t="s">
        <v>164</v>
      </c>
      <c r="C1309" s="147">
        <v>21793</v>
      </c>
      <c r="D1309" s="7">
        <v>-0.105529681</v>
      </c>
      <c r="E1309" s="10">
        <v>1</v>
      </c>
      <c r="F1309" s="144">
        <v>0</v>
      </c>
      <c r="G1309" s="47">
        <f t="shared" si="108"/>
        <v>21793</v>
      </c>
      <c r="H1309" s="47">
        <f t="shared" si="109"/>
        <v>0</v>
      </c>
      <c r="I1309" s="59">
        <v>-8.9788414520267451E-2</v>
      </c>
      <c r="J1309" s="23">
        <f t="shared" si="110"/>
        <v>-1.5741266479732549E-2</v>
      </c>
      <c r="K1309" s="9">
        <v>-1.7165993179862959E-2</v>
      </c>
      <c r="L1309" s="63">
        <f t="shared" si="111"/>
        <v>-13.044647327525984</v>
      </c>
      <c r="M1309" s="63">
        <f t="shared" si="112"/>
        <v>-8.8363687820137038E-2</v>
      </c>
      <c r="N1309" s="145"/>
      <c r="O1309" s="131"/>
      <c r="P1309" s="131"/>
      <c r="Q1309" s="131"/>
      <c r="R1309" s="131"/>
      <c r="S1309" s="131"/>
      <c r="T1309" s="131"/>
      <c r="U1309" s="131"/>
      <c r="V1309" s="131"/>
      <c r="W1309" s="131"/>
    </row>
    <row r="1310" spans="1:23" ht="18" customHeight="1" x14ac:dyDescent="0.35">
      <c r="A1310" s="143" t="s">
        <v>385</v>
      </c>
      <c r="B1310" s="143" t="s">
        <v>167</v>
      </c>
      <c r="C1310" s="147">
        <v>44164</v>
      </c>
      <c r="D1310" s="7">
        <v>-0.119132258</v>
      </c>
      <c r="E1310" s="10">
        <v>1</v>
      </c>
      <c r="F1310" s="144">
        <v>0</v>
      </c>
      <c r="G1310" s="47">
        <f t="shared" si="108"/>
        <v>44164</v>
      </c>
      <c r="H1310" s="47">
        <f t="shared" si="109"/>
        <v>0</v>
      </c>
      <c r="I1310" s="59">
        <v>-8.9788414520267451E-2</v>
      </c>
      <c r="J1310" s="23">
        <f t="shared" si="110"/>
        <v>-2.9343843479732554E-2</v>
      </c>
      <c r="K1310" s="9">
        <v>-1.7165993179862959E-2</v>
      </c>
      <c r="L1310" s="63">
        <f t="shared" si="111"/>
        <v>-21.428447695592855</v>
      </c>
      <c r="M1310" s="63">
        <f t="shared" si="112"/>
        <v>-0.10196626482013704</v>
      </c>
      <c r="N1310" s="145"/>
      <c r="O1310" s="131"/>
      <c r="P1310" s="131"/>
      <c r="Q1310" s="131"/>
      <c r="R1310" s="131"/>
      <c r="S1310" s="131"/>
      <c r="T1310" s="131"/>
      <c r="U1310" s="131"/>
      <c r="V1310" s="131"/>
      <c r="W1310" s="131"/>
    </row>
    <row r="1311" spans="1:23" ht="18" customHeight="1" x14ac:dyDescent="0.35">
      <c r="A1311" s="143" t="s">
        <v>385</v>
      </c>
      <c r="B1311" s="143" t="s">
        <v>1057</v>
      </c>
      <c r="C1311" s="147">
        <v>15654</v>
      </c>
      <c r="D1311" s="7">
        <v>-0.143238702</v>
      </c>
      <c r="E1311" s="10">
        <v>1</v>
      </c>
      <c r="F1311" s="144">
        <v>0</v>
      </c>
      <c r="G1311" s="47">
        <f t="shared" si="108"/>
        <v>15654</v>
      </c>
      <c r="H1311" s="47">
        <f t="shared" si="109"/>
        <v>0</v>
      </c>
      <c r="I1311" s="59">
        <v>-8.9788414520267451E-2</v>
      </c>
      <c r="J1311" s="23">
        <f t="shared" si="110"/>
        <v>-5.3450287479732544E-2</v>
      </c>
      <c r="K1311" s="9">
        <v>-1.7165993179862959E-2</v>
      </c>
      <c r="L1311" s="63">
        <f t="shared" si="111"/>
        <v>-15.773706257292657</v>
      </c>
      <c r="M1311" s="63">
        <f t="shared" si="112"/>
        <v>-0.12607270882013705</v>
      </c>
      <c r="N1311" s="145"/>
      <c r="O1311" s="131"/>
      <c r="P1311" s="131"/>
      <c r="Q1311" s="131"/>
      <c r="R1311" s="131"/>
      <c r="S1311" s="131"/>
      <c r="T1311" s="131"/>
      <c r="U1311" s="131"/>
      <c r="V1311" s="131"/>
      <c r="W1311" s="131"/>
    </row>
    <row r="1312" spans="1:23" ht="18" customHeight="1" x14ac:dyDescent="0.35">
      <c r="A1312" s="143" t="s">
        <v>385</v>
      </c>
      <c r="B1312" s="143" t="s">
        <v>1058</v>
      </c>
      <c r="C1312" s="147">
        <v>22766</v>
      </c>
      <c r="D1312" s="7">
        <v>-0.158528377</v>
      </c>
      <c r="E1312" s="10">
        <v>1</v>
      </c>
      <c r="F1312" s="144">
        <v>0</v>
      </c>
      <c r="G1312" s="47">
        <f t="shared" si="108"/>
        <v>22766</v>
      </c>
      <c r="H1312" s="47">
        <f t="shared" si="109"/>
        <v>0</v>
      </c>
      <c r="I1312" s="59">
        <v>-8.9788414520267451E-2</v>
      </c>
      <c r="J1312" s="23">
        <f t="shared" si="110"/>
        <v>-6.8739962479732547E-2</v>
      </c>
      <c r="K1312" s="9">
        <v>-1.7165993179862959E-2</v>
      </c>
      <c r="L1312" s="63">
        <f t="shared" si="111"/>
        <v>-21.329330607201229</v>
      </c>
      <c r="M1312" s="63">
        <f t="shared" si="112"/>
        <v>-0.14136238382013705</v>
      </c>
      <c r="N1312" s="145"/>
      <c r="O1312" s="131"/>
      <c r="P1312" s="131"/>
      <c r="Q1312" s="131"/>
      <c r="R1312" s="131"/>
      <c r="S1312" s="131"/>
      <c r="T1312" s="131"/>
      <c r="U1312" s="131"/>
      <c r="V1312" s="131"/>
      <c r="W1312" s="131"/>
    </row>
    <row r="1313" spans="1:23" ht="18" customHeight="1" x14ac:dyDescent="0.35">
      <c r="A1313" s="143" t="s">
        <v>385</v>
      </c>
      <c r="B1313" s="143" t="s">
        <v>1059</v>
      </c>
      <c r="C1313" s="147">
        <v>33337</v>
      </c>
      <c r="D1313" s="7">
        <v>-0.169377842</v>
      </c>
      <c r="E1313" s="10">
        <v>1</v>
      </c>
      <c r="F1313" s="144">
        <v>0</v>
      </c>
      <c r="G1313" s="47">
        <f t="shared" si="108"/>
        <v>33337</v>
      </c>
      <c r="H1313" s="47">
        <f t="shared" si="109"/>
        <v>0</v>
      </c>
      <c r="I1313" s="59">
        <v>-8.9788414520267451E-2</v>
      </c>
      <c r="J1313" s="23">
        <f t="shared" si="110"/>
        <v>-7.958942747973255E-2</v>
      </c>
      <c r="K1313" s="9">
        <v>-1.7165993179862959E-2</v>
      </c>
      <c r="L1313" s="63">
        <f t="shared" si="111"/>
        <v>-27.791482778245562</v>
      </c>
      <c r="M1313" s="63">
        <f t="shared" si="112"/>
        <v>-0.15221184882013705</v>
      </c>
      <c r="N1313" s="145"/>
      <c r="O1313" s="131"/>
      <c r="P1313" s="131"/>
      <c r="Q1313" s="131"/>
      <c r="R1313" s="131"/>
      <c r="S1313" s="131"/>
      <c r="T1313" s="131"/>
      <c r="U1313" s="131"/>
      <c r="V1313" s="131"/>
      <c r="W1313" s="131"/>
    </row>
    <row r="1314" spans="1:23" ht="18" customHeight="1" x14ac:dyDescent="0.35">
      <c r="A1314" s="143" t="s">
        <v>385</v>
      </c>
      <c r="B1314" s="143" t="s">
        <v>1060</v>
      </c>
      <c r="C1314" s="147">
        <v>53053</v>
      </c>
      <c r="D1314" s="7">
        <v>-6.9162863000000005E-2</v>
      </c>
      <c r="E1314" s="10">
        <v>1</v>
      </c>
      <c r="F1314" s="144">
        <v>0</v>
      </c>
      <c r="G1314" s="47">
        <f t="shared" si="108"/>
        <v>53053</v>
      </c>
      <c r="H1314" s="47">
        <f t="shared" si="109"/>
        <v>0</v>
      </c>
      <c r="I1314" s="59">
        <v>-8.9788414520267451E-2</v>
      </c>
      <c r="J1314" s="23">
        <f t="shared" si="110"/>
        <v>2.0625551520267446E-2</v>
      </c>
      <c r="K1314" s="9">
        <v>-1.7165993179862959E-2</v>
      </c>
      <c r="L1314" s="63">
        <f t="shared" si="111"/>
        <v>-11.976562182649019</v>
      </c>
      <c r="M1314" s="63">
        <f t="shared" si="112"/>
        <v>-5.1996869820137043E-2</v>
      </c>
      <c r="N1314" s="145"/>
      <c r="O1314" s="131"/>
      <c r="P1314" s="131"/>
      <c r="Q1314" s="131"/>
      <c r="R1314" s="131"/>
      <c r="S1314" s="131"/>
      <c r="T1314" s="131"/>
      <c r="U1314" s="131"/>
      <c r="V1314" s="131"/>
      <c r="W1314" s="131"/>
    </row>
    <row r="1315" spans="1:23" ht="18" customHeight="1" x14ac:dyDescent="0.35">
      <c r="A1315" s="143" t="s">
        <v>385</v>
      </c>
      <c r="B1315" s="143" t="s">
        <v>311</v>
      </c>
      <c r="C1315" s="147">
        <v>7065</v>
      </c>
      <c r="D1315" s="7">
        <v>-0.164928513</v>
      </c>
      <c r="E1315" s="10">
        <v>1</v>
      </c>
      <c r="F1315" s="144">
        <v>0</v>
      </c>
      <c r="G1315" s="47">
        <f t="shared" si="108"/>
        <v>7065</v>
      </c>
      <c r="H1315" s="47">
        <f t="shared" si="109"/>
        <v>0</v>
      </c>
      <c r="I1315" s="59">
        <v>-8.9788414520267451E-2</v>
      </c>
      <c r="J1315" s="23">
        <f t="shared" si="110"/>
        <v>-7.5140098479732548E-2</v>
      </c>
      <c r="K1315" s="9">
        <v>-1.7165993179862959E-2</v>
      </c>
      <c r="L1315" s="63">
        <f t="shared" si="111"/>
        <v>-12.41996499158949</v>
      </c>
      <c r="M1315" s="63">
        <f t="shared" si="112"/>
        <v>-0.14776251982013705</v>
      </c>
      <c r="N1315" s="145"/>
      <c r="O1315" s="131"/>
      <c r="P1315" s="131"/>
      <c r="Q1315" s="131"/>
      <c r="R1315" s="131"/>
      <c r="S1315" s="131"/>
      <c r="T1315" s="131"/>
      <c r="U1315" s="131"/>
      <c r="V1315" s="131"/>
      <c r="W1315" s="131"/>
    </row>
    <row r="1316" spans="1:23" ht="18" customHeight="1" x14ac:dyDescent="0.35">
      <c r="A1316" s="143" t="s">
        <v>385</v>
      </c>
      <c r="B1316" s="143" t="s">
        <v>1061</v>
      </c>
      <c r="C1316" s="147">
        <v>1390608</v>
      </c>
      <c r="D1316" s="7">
        <v>7.5499785E-2</v>
      </c>
      <c r="E1316" s="10">
        <v>1</v>
      </c>
      <c r="F1316" s="144">
        <v>0</v>
      </c>
      <c r="G1316" s="47">
        <f t="shared" si="108"/>
        <v>1390608</v>
      </c>
      <c r="H1316" s="47">
        <f t="shared" si="109"/>
        <v>0</v>
      </c>
      <c r="I1316" s="59">
        <v>-8.9788414520267451E-2</v>
      </c>
      <c r="J1316" s="23">
        <f t="shared" si="110"/>
        <v>0.16528819952026746</v>
      </c>
      <c r="K1316" s="9">
        <v>-1.7165993179862959E-2</v>
      </c>
      <c r="L1316" s="63">
        <f t="shared" si="111"/>
        <v>109.27523243138663</v>
      </c>
      <c r="M1316" s="63">
        <f t="shared" si="112"/>
        <v>9.2665778179862962E-2</v>
      </c>
      <c r="N1316" s="145"/>
      <c r="O1316" s="131"/>
      <c r="P1316" s="131"/>
      <c r="Q1316" s="131"/>
      <c r="R1316" s="131"/>
      <c r="S1316" s="131"/>
      <c r="T1316" s="131"/>
      <c r="U1316" s="131"/>
      <c r="V1316" s="131"/>
      <c r="W1316" s="131"/>
    </row>
    <row r="1317" spans="1:23" ht="18" customHeight="1" x14ac:dyDescent="0.35">
      <c r="A1317" s="143" t="s">
        <v>385</v>
      </c>
      <c r="B1317" s="143" t="s">
        <v>194</v>
      </c>
      <c r="C1317" s="147">
        <v>21836</v>
      </c>
      <c r="D1317" s="7">
        <v>-0.12079896900000001</v>
      </c>
      <c r="E1317" s="10">
        <v>1</v>
      </c>
      <c r="F1317" s="144">
        <v>0</v>
      </c>
      <c r="G1317" s="47">
        <f t="shared" si="108"/>
        <v>21836</v>
      </c>
      <c r="H1317" s="47">
        <f t="shared" si="109"/>
        <v>0</v>
      </c>
      <c r="I1317" s="59">
        <v>-8.9788414520267451E-2</v>
      </c>
      <c r="J1317" s="23">
        <f t="shared" si="110"/>
        <v>-3.1010554479732555E-2</v>
      </c>
      <c r="K1317" s="9">
        <v>-1.7165993179862959E-2</v>
      </c>
      <c r="L1317" s="63">
        <f t="shared" si="111"/>
        <v>-15.313854339725617</v>
      </c>
      <c r="M1317" s="63">
        <f t="shared" si="112"/>
        <v>-0.10363297582013704</v>
      </c>
      <c r="N1317" s="145"/>
      <c r="O1317" s="131"/>
      <c r="P1317" s="131"/>
      <c r="Q1317" s="131"/>
      <c r="R1317" s="131"/>
      <c r="S1317" s="131"/>
      <c r="T1317" s="131"/>
      <c r="U1317" s="131"/>
      <c r="V1317" s="131"/>
      <c r="W1317" s="131"/>
    </row>
    <row r="1318" spans="1:23" ht="18" customHeight="1" x14ac:dyDescent="0.35">
      <c r="A1318" s="143" t="s">
        <v>385</v>
      </c>
      <c r="B1318" s="143" t="s">
        <v>594</v>
      </c>
      <c r="C1318" s="147">
        <v>24094</v>
      </c>
      <c r="D1318" s="7">
        <v>-7.3909384999999994E-2</v>
      </c>
      <c r="E1318" s="10">
        <v>1</v>
      </c>
      <c r="F1318" s="144">
        <v>0</v>
      </c>
      <c r="G1318" s="47">
        <f t="shared" si="108"/>
        <v>24094</v>
      </c>
      <c r="H1318" s="47">
        <f t="shared" si="109"/>
        <v>0</v>
      </c>
      <c r="I1318" s="59">
        <v>-8.9788414520267451E-2</v>
      </c>
      <c r="J1318" s="23">
        <f t="shared" si="110"/>
        <v>1.5879029520267457E-2</v>
      </c>
      <c r="K1318" s="9">
        <v>-1.7165993179862959E-2</v>
      </c>
      <c r="L1318" s="63">
        <f t="shared" si="111"/>
        <v>-8.8078466575275982</v>
      </c>
      <c r="M1318" s="63">
        <f t="shared" si="112"/>
        <v>-5.6743391820137032E-2</v>
      </c>
      <c r="N1318" s="145"/>
      <c r="O1318" s="131"/>
      <c r="P1318" s="131"/>
      <c r="Q1318" s="131"/>
      <c r="R1318" s="131"/>
      <c r="S1318" s="131"/>
      <c r="T1318" s="131"/>
      <c r="U1318" s="131"/>
      <c r="V1318" s="131"/>
      <c r="W1318" s="131"/>
    </row>
    <row r="1319" spans="1:23" ht="18" customHeight="1" x14ac:dyDescent="0.35">
      <c r="A1319" s="143" t="s">
        <v>385</v>
      </c>
      <c r="B1319" s="143" t="s">
        <v>1062</v>
      </c>
      <c r="C1319" s="147">
        <v>43201</v>
      </c>
      <c r="D1319" s="7">
        <v>-0.119331934</v>
      </c>
      <c r="E1319" s="10">
        <v>1</v>
      </c>
      <c r="F1319" s="144">
        <v>0</v>
      </c>
      <c r="G1319" s="47">
        <f t="shared" si="108"/>
        <v>43201</v>
      </c>
      <c r="H1319" s="47">
        <f t="shared" si="109"/>
        <v>0</v>
      </c>
      <c r="I1319" s="59">
        <v>-8.9788414520267451E-2</v>
      </c>
      <c r="J1319" s="23">
        <f t="shared" si="110"/>
        <v>-2.954351947973255E-2</v>
      </c>
      <c r="K1319" s="9">
        <v>-1.7165993179862959E-2</v>
      </c>
      <c r="L1319" s="63">
        <f t="shared" si="111"/>
        <v>-21.235037808059992</v>
      </c>
      <c r="M1319" s="63">
        <f t="shared" si="112"/>
        <v>-0.10216594082013704</v>
      </c>
      <c r="N1319" s="145"/>
      <c r="O1319" s="131"/>
      <c r="P1319" s="131"/>
      <c r="Q1319" s="131"/>
      <c r="R1319" s="131"/>
      <c r="S1319" s="131"/>
      <c r="T1319" s="131"/>
      <c r="U1319" s="131"/>
      <c r="V1319" s="131"/>
      <c r="W1319" s="131"/>
    </row>
    <row r="1320" spans="1:23" ht="18" customHeight="1" x14ac:dyDescent="0.35">
      <c r="A1320" s="143" t="s">
        <v>385</v>
      </c>
      <c r="B1320" s="143" t="s">
        <v>1063</v>
      </c>
      <c r="C1320" s="147">
        <v>49794</v>
      </c>
      <c r="D1320" s="7">
        <v>-0.15183616899999999</v>
      </c>
      <c r="E1320" s="10">
        <v>1</v>
      </c>
      <c r="F1320" s="144">
        <v>0</v>
      </c>
      <c r="G1320" s="47">
        <f t="shared" si="108"/>
        <v>49794</v>
      </c>
      <c r="H1320" s="47">
        <f t="shared" si="109"/>
        <v>0</v>
      </c>
      <c r="I1320" s="59">
        <v>-8.9788414520267451E-2</v>
      </c>
      <c r="J1320" s="23">
        <f t="shared" si="110"/>
        <v>-6.2047754479732542E-2</v>
      </c>
      <c r="K1320" s="9">
        <v>-1.7165993179862959E-2</v>
      </c>
      <c r="L1320" s="63">
        <f t="shared" si="111"/>
        <v>-30.051069617947267</v>
      </c>
      <c r="M1320" s="63">
        <f t="shared" si="112"/>
        <v>-0.13467017582013704</v>
      </c>
      <c r="N1320" s="145"/>
      <c r="O1320" s="131"/>
      <c r="P1320" s="131"/>
      <c r="Q1320" s="131"/>
      <c r="R1320" s="131"/>
      <c r="S1320" s="131"/>
      <c r="T1320" s="131"/>
      <c r="U1320" s="131"/>
      <c r="V1320" s="131"/>
      <c r="W1320" s="131"/>
    </row>
    <row r="1321" spans="1:23" ht="18" customHeight="1" x14ac:dyDescent="0.35">
      <c r="A1321" s="143" t="s">
        <v>385</v>
      </c>
      <c r="B1321" s="143" t="s">
        <v>72</v>
      </c>
      <c r="C1321" s="147">
        <v>11169</v>
      </c>
      <c r="D1321" s="7">
        <v>-0.171569419</v>
      </c>
      <c r="E1321" s="10">
        <v>1</v>
      </c>
      <c r="F1321" s="144">
        <v>0</v>
      </c>
      <c r="G1321" s="47">
        <f t="shared" si="108"/>
        <v>11169</v>
      </c>
      <c r="H1321" s="47">
        <f t="shared" si="109"/>
        <v>0</v>
      </c>
      <c r="I1321" s="59">
        <v>-8.9788414520267451E-2</v>
      </c>
      <c r="J1321" s="23">
        <f t="shared" si="110"/>
        <v>-8.178100447973255E-2</v>
      </c>
      <c r="K1321" s="9">
        <v>-1.7165993179862959E-2</v>
      </c>
      <c r="L1321" s="63">
        <f t="shared" si="111"/>
        <v>-16.317892865835475</v>
      </c>
      <c r="M1321" s="63">
        <f t="shared" si="112"/>
        <v>-0.15440342582013705</v>
      </c>
      <c r="N1321" s="145"/>
      <c r="O1321" s="131"/>
      <c r="P1321" s="131"/>
      <c r="Q1321" s="131"/>
      <c r="R1321" s="131"/>
      <c r="S1321" s="131"/>
      <c r="T1321" s="131"/>
      <c r="U1321" s="131"/>
      <c r="V1321" s="131"/>
      <c r="W1321" s="131"/>
    </row>
    <row r="1322" spans="1:23" ht="18" customHeight="1" x14ac:dyDescent="0.35">
      <c r="A1322" s="143" t="s">
        <v>385</v>
      </c>
      <c r="B1322" s="143" t="s">
        <v>1064</v>
      </c>
      <c r="C1322" s="147">
        <v>17274</v>
      </c>
      <c r="D1322" s="7">
        <v>-0.14879042100000001</v>
      </c>
      <c r="E1322" s="10">
        <v>1</v>
      </c>
      <c r="F1322" s="144">
        <v>0</v>
      </c>
      <c r="G1322" s="47">
        <f t="shared" si="108"/>
        <v>17274</v>
      </c>
      <c r="H1322" s="47">
        <f t="shared" si="109"/>
        <v>0</v>
      </c>
      <c r="I1322" s="59">
        <v>-8.9788414520267451E-2</v>
      </c>
      <c r="J1322" s="23">
        <f t="shared" si="110"/>
        <v>-5.9002006479732555E-2</v>
      </c>
      <c r="K1322" s="9">
        <v>-1.7165993179862959E-2</v>
      </c>
      <c r="L1322" s="63">
        <f t="shared" si="111"/>
        <v>-17.299476212948012</v>
      </c>
      <c r="M1322" s="63">
        <f t="shared" si="112"/>
        <v>-0.13162442782013706</v>
      </c>
      <c r="N1322" s="145"/>
      <c r="O1322" s="131"/>
      <c r="P1322" s="131"/>
      <c r="Q1322" s="131"/>
      <c r="R1322" s="131"/>
      <c r="S1322" s="131"/>
      <c r="T1322" s="131"/>
      <c r="U1322" s="131"/>
      <c r="V1322" s="131"/>
      <c r="W1322" s="131"/>
    </row>
    <row r="1323" spans="1:23" ht="18" customHeight="1" x14ac:dyDescent="0.35">
      <c r="A1323" s="143" t="s">
        <v>385</v>
      </c>
      <c r="B1323" s="143" t="s">
        <v>1065</v>
      </c>
      <c r="C1323" s="147">
        <v>44321</v>
      </c>
      <c r="D1323" s="7">
        <v>-0.103230552</v>
      </c>
      <c r="E1323" s="10">
        <v>1</v>
      </c>
      <c r="F1323" s="144">
        <v>0</v>
      </c>
      <c r="G1323" s="47">
        <f t="shared" si="108"/>
        <v>44321</v>
      </c>
      <c r="H1323" s="47">
        <f t="shared" si="109"/>
        <v>0</v>
      </c>
      <c r="I1323" s="59">
        <v>-8.9788414520267451E-2</v>
      </c>
      <c r="J1323" s="23">
        <f t="shared" si="110"/>
        <v>-1.3442137479732552E-2</v>
      </c>
      <c r="K1323" s="9">
        <v>-1.7165993179862959E-2</v>
      </c>
      <c r="L1323" s="63">
        <f t="shared" si="111"/>
        <v>-18.118787108834489</v>
      </c>
      <c r="M1323" s="63">
        <f t="shared" si="112"/>
        <v>-8.6064558820137041E-2</v>
      </c>
      <c r="N1323" s="145"/>
      <c r="O1323" s="131"/>
      <c r="P1323" s="131"/>
      <c r="Q1323" s="131"/>
      <c r="R1323" s="131"/>
      <c r="S1323" s="131"/>
      <c r="T1323" s="131"/>
      <c r="U1323" s="131"/>
      <c r="V1323" s="131"/>
      <c r="W1323" s="131"/>
    </row>
    <row r="1324" spans="1:23" ht="18" customHeight="1" x14ac:dyDescent="0.35">
      <c r="A1324" s="143" t="s">
        <v>385</v>
      </c>
      <c r="B1324" s="143" t="s">
        <v>1066</v>
      </c>
      <c r="C1324" s="147">
        <v>5060</v>
      </c>
      <c r="D1324" s="7">
        <v>-0.200695705</v>
      </c>
      <c r="E1324" s="10">
        <v>1</v>
      </c>
      <c r="F1324" s="144">
        <v>0</v>
      </c>
      <c r="G1324" s="47">
        <f t="shared" si="108"/>
        <v>5060</v>
      </c>
      <c r="H1324" s="47">
        <f t="shared" si="109"/>
        <v>0</v>
      </c>
      <c r="I1324" s="59">
        <v>-8.9788414520267451E-2</v>
      </c>
      <c r="J1324" s="23">
        <f t="shared" si="110"/>
        <v>-0.11090729047973255</v>
      </c>
      <c r="K1324" s="9">
        <v>-1.7165993179862959E-2</v>
      </c>
      <c r="L1324" s="63">
        <f t="shared" si="111"/>
        <v>-13.055143235949565</v>
      </c>
      <c r="M1324" s="63">
        <f t="shared" si="112"/>
        <v>-0.18352971182013705</v>
      </c>
      <c r="N1324" s="145"/>
      <c r="O1324" s="131"/>
      <c r="P1324" s="131"/>
      <c r="Q1324" s="131"/>
      <c r="R1324" s="131"/>
      <c r="S1324" s="131"/>
      <c r="T1324" s="131"/>
      <c r="U1324" s="131"/>
      <c r="V1324" s="131"/>
      <c r="W1324" s="131"/>
    </row>
    <row r="1325" spans="1:23" ht="18" customHeight="1" x14ac:dyDescent="0.35">
      <c r="A1325" s="143" t="s">
        <v>385</v>
      </c>
      <c r="B1325" s="143" t="s">
        <v>1067</v>
      </c>
      <c r="C1325" s="147">
        <v>13401</v>
      </c>
      <c r="D1325" s="7">
        <v>-0.16035355500000001</v>
      </c>
      <c r="E1325" s="10">
        <v>1</v>
      </c>
      <c r="F1325" s="144">
        <v>0</v>
      </c>
      <c r="G1325" s="47">
        <f t="shared" si="108"/>
        <v>13401</v>
      </c>
      <c r="H1325" s="47">
        <f t="shared" si="109"/>
        <v>0</v>
      </c>
      <c r="I1325" s="59">
        <v>-8.9788414520267451E-2</v>
      </c>
      <c r="J1325" s="23">
        <f t="shared" si="110"/>
        <v>-7.0565140479732558E-2</v>
      </c>
      <c r="K1325" s="9">
        <v>-1.7165993179862959E-2</v>
      </c>
      <c r="L1325" s="63">
        <f t="shared" si="111"/>
        <v>-16.575777085910655</v>
      </c>
      <c r="M1325" s="63">
        <f t="shared" si="112"/>
        <v>-0.14318756182013706</v>
      </c>
      <c r="N1325" s="145"/>
      <c r="O1325" s="131"/>
      <c r="P1325" s="131"/>
      <c r="Q1325" s="131"/>
      <c r="R1325" s="131"/>
      <c r="S1325" s="131"/>
      <c r="T1325" s="131"/>
      <c r="U1325" s="131"/>
      <c r="V1325" s="131"/>
      <c r="W1325" s="131"/>
    </row>
    <row r="1326" spans="1:23" ht="18" customHeight="1" x14ac:dyDescent="0.35">
      <c r="A1326" s="143" t="s">
        <v>385</v>
      </c>
      <c r="B1326" s="143" t="s">
        <v>1856</v>
      </c>
      <c r="C1326" s="147">
        <v>8046</v>
      </c>
      <c r="D1326" s="7">
        <v>-0.16658674300000001</v>
      </c>
      <c r="E1326" s="10">
        <v>1</v>
      </c>
      <c r="F1326" s="144">
        <v>0</v>
      </c>
      <c r="G1326" s="47">
        <f t="shared" si="108"/>
        <v>8046</v>
      </c>
      <c r="H1326" s="47">
        <f t="shared" si="109"/>
        <v>0</v>
      </c>
      <c r="I1326" s="59">
        <v>-8.9788414520267451E-2</v>
      </c>
      <c r="J1326" s="23">
        <f t="shared" si="110"/>
        <v>-7.6798328479732558E-2</v>
      </c>
      <c r="K1326" s="9">
        <v>-1.7165993179862959E-2</v>
      </c>
      <c r="L1326" s="63">
        <f t="shared" si="111"/>
        <v>-13.40296629841429</v>
      </c>
      <c r="M1326" s="63">
        <f t="shared" si="112"/>
        <v>-0.14942074982013706</v>
      </c>
      <c r="N1326" s="145"/>
      <c r="O1326" s="131"/>
      <c r="P1326" s="131"/>
      <c r="Q1326" s="131"/>
      <c r="R1326" s="131"/>
      <c r="S1326" s="131"/>
      <c r="T1326" s="131"/>
      <c r="U1326" s="131"/>
      <c r="V1326" s="131"/>
      <c r="W1326" s="131"/>
    </row>
    <row r="1327" spans="1:23" ht="18" customHeight="1" x14ac:dyDescent="0.35">
      <c r="A1327" s="143" t="s">
        <v>385</v>
      </c>
      <c r="B1327" s="143" t="s">
        <v>77</v>
      </c>
      <c r="C1327" s="147">
        <v>13850</v>
      </c>
      <c r="D1327" s="7">
        <v>-9.4882401000000005E-2</v>
      </c>
      <c r="E1327" s="10">
        <v>1</v>
      </c>
      <c r="F1327" s="144">
        <v>0</v>
      </c>
      <c r="G1327" s="47">
        <f t="shared" si="108"/>
        <v>13850</v>
      </c>
      <c r="H1327" s="47">
        <f t="shared" si="109"/>
        <v>0</v>
      </c>
      <c r="I1327" s="59">
        <v>-8.9788414520267451E-2</v>
      </c>
      <c r="J1327" s="23">
        <f t="shared" si="110"/>
        <v>-5.093986479732554E-3</v>
      </c>
      <c r="K1327" s="9">
        <v>-1.7165993179862959E-2</v>
      </c>
      <c r="L1327" s="63">
        <f t="shared" si="111"/>
        <v>-9.1461349550426014</v>
      </c>
      <c r="M1327" s="63">
        <f t="shared" si="112"/>
        <v>-7.7716407820137043E-2</v>
      </c>
      <c r="N1327" s="145"/>
      <c r="O1327" s="131"/>
      <c r="P1327" s="131"/>
      <c r="Q1327" s="131"/>
      <c r="R1327" s="131"/>
      <c r="S1327" s="131"/>
      <c r="T1327" s="131"/>
      <c r="U1327" s="131"/>
      <c r="V1327" s="131"/>
      <c r="W1327" s="131"/>
    </row>
    <row r="1328" spans="1:23" ht="18" customHeight="1" x14ac:dyDescent="0.35">
      <c r="A1328" s="143" t="s">
        <v>385</v>
      </c>
      <c r="B1328" s="143" t="s">
        <v>1068</v>
      </c>
      <c r="C1328" s="147">
        <v>4624</v>
      </c>
      <c r="D1328" s="7">
        <v>-0.14922112800000001</v>
      </c>
      <c r="E1328" s="10">
        <v>1</v>
      </c>
      <c r="F1328" s="144">
        <v>0</v>
      </c>
      <c r="G1328" s="47">
        <f t="shared" si="108"/>
        <v>4624</v>
      </c>
      <c r="H1328" s="47">
        <f t="shared" si="109"/>
        <v>0</v>
      </c>
      <c r="I1328" s="59">
        <v>-8.9788414520267451E-2</v>
      </c>
      <c r="J1328" s="23">
        <f t="shared" si="110"/>
        <v>-5.9432713479732557E-2</v>
      </c>
      <c r="K1328" s="9">
        <v>-1.7165993179862959E-2</v>
      </c>
      <c r="L1328" s="63">
        <f t="shared" si="111"/>
        <v>-8.9797491677693202</v>
      </c>
      <c r="M1328" s="63">
        <f t="shared" si="112"/>
        <v>-0.13205513482013706</v>
      </c>
      <c r="N1328" s="145"/>
      <c r="O1328" s="131"/>
      <c r="P1328" s="131"/>
      <c r="Q1328" s="131"/>
      <c r="R1328" s="131"/>
      <c r="S1328" s="131"/>
      <c r="T1328" s="131"/>
      <c r="U1328" s="131"/>
      <c r="V1328" s="131"/>
      <c r="W1328" s="131"/>
    </row>
    <row r="1329" spans="1:23" ht="18" customHeight="1" x14ac:dyDescent="0.35">
      <c r="A1329" s="143" t="s">
        <v>385</v>
      </c>
      <c r="B1329" s="143" t="s">
        <v>1069</v>
      </c>
      <c r="C1329" s="147">
        <v>31077</v>
      </c>
      <c r="D1329" s="7">
        <v>-0.13319345799999999</v>
      </c>
      <c r="E1329" s="10">
        <v>1</v>
      </c>
      <c r="F1329" s="144">
        <v>0</v>
      </c>
      <c r="G1329" s="47">
        <f t="shared" si="108"/>
        <v>31077</v>
      </c>
      <c r="H1329" s="47">
        <f t="shared" si="109"/>
        <v>0</v>
      </c>
      <c r="I1329" s="59">
        <v>-8.9788414520267451E-2</v>
      </c>
      <c r="J1329" s="23">
        <f t="shared" si="110"/>
        <v>-4.3405043479732536E-2</v>
      </c>
      <c r="K1329" s="9">
        <v>-1.7165993179862959E-2</v>
      </c>
      <c r="L1329" s="63">
        <f t="shared" si="111"/>
        <v>-20.454098686079067</v>
      </c>
      <c r="M1329" s="63">
        <f t="shared" si="112"/>
        <v>-0.11602746482013702</v>
      </c>
      <c r="N1329" s="145"/>
      <c r="O1329" s="131"/>
      <c r="P1329" s="131"/>
      <c r="Q1329" s="131"/>
      <c r="R1329" s="131"/>
      <c r="S1329" s="131"/>
      <c r="T1329" s="131"/>
      <c r="U1329" s="131"/>
      <c r="V1329" s="131"/>
      <c r="W1329" s="131"/>
    </row>
    <row r="1330" spans="1:23" ht="18" customHeight="1" x14ac:dyDescent="0.35">
      <c r="A1330" s="143" t="s">
        <v>385</v>
      </c>
      <c r="B1330" s="143" t="s">
        <v>79</v>
      </c>
      <c r="C1330" s="147">
        <v>6066</v>
      </c>
      <c r="D1330" s="7">
        <v>-0.19791239099999999</v>
      </c>
      <c r="E1330" s="10">
        <v>1</v>
      </c>
      <c r="F1330" s="144">
        <v>0</v>
      </c>
      <c r="G1330" s="47">
        <f t="shared" si="108"/>
        <v>6066</v>
      </c>
      <c r="H1330" s="47">
        <f t="shared" si="109"/>
        <v>0</v>
      </c>
      <c r="I1330" s="59">
        <v>-8.9788414520267451E-2</v>
      </c>
      <c r="J1330" s="23">
        <f t="shared" si="110"/>
        <v>-0.10812397647973254</v>
      </c>
      <c r="K1330" s="9">
        <v>-1.7165993179862959E-2</v>
      </c>
      <c r="L1330" s="63">
        <f t="shared" si="111"/>
        <v>-14.077348227957511</v>
      </c>
      <c r="M1330" s="63">
        <f t="shared" si="112"/>
        <v>-0.18074639782013704</v>
      </c>
      <c r="N1330" s="145"/>
      <c r="O1330" s="131"/>
      <c r="P1330" s="131"/>
      <c r="Q1330" s="131"/>
      <c r="R1330" s="131"/>
      <c r="S1330" s="131"/>
      <c r="T1330" s="131"/>
      <c r="U1330" s="131"/>
      <c r="V1330" s="131"/>
      <c r="W1330" s="131"/>
    </row>
    <row r="1331" spans="1:23" ht="18" customHeight="1" x14ac:dyDescent="0.35">
      <c r="A1331" s="143" t="s">
        <v>385</v>
      </c>
      <c r="B1331" s="143" t="s">
        <v>458</v>
      </c>
      <c r="C1331" s="147">
        <v>25038</v>
      </c>
      <c r="D1331" s="7">
        <v>-0.12435178700000001</v>
      </c>
      <c r="E1331" s="10">
        <v>1</v>
      </c>
      <c r="F1331" s="144">
        <v>0</v>
      </c>
      <c r="G1331" s="47">
        <f t="shared" si="108"/>
        <v>25038</v>
      </c>
      <c r="H1331" s="47">
        <f t="shared" si="109"/>
        <v>0</v>
      </c>
      <c r="I1331" s="59">
        <v>-8.9788414520267451E-2</v>
      </c>
      <c r="J1331" s="23">
        <f t="shared" si="110"/>
        <v>-3.4563372479732554E-2</v>
      </c>
      <c r="K1331" s="9">
        <v>-1.7165993179862959E-2</v>
      </c>
      <c r="L1331" s="63">
        <f t="shared" si="111"/>
        <v>-16.96043732067082</v>
      </c>
      <c r="M1331" s="63">
        <f t="shared" si="112"/>
        <v>-0.10718579382013704</v>
      </c>
      <c r="N1331" s="145"/>
      <c r="O1331" s="131"/>
      <c r="P1331" s="131"/>
      <c r="Q1331" s="131"/>
      <c r="R1331" s="131"/>
      <c r="S1331" s="131"/>
      <c r="T1331" s="131"/>
      <c r="U1331" s="131"/>
      <c r="V1331" s="131"/>
      <c r="W1331" s="131"/>
    </row>
    <row r="1332" spans="1:23" ht="18" customHeight="1" x14ac:dyDescent="0.35">
      <c r="A1332" s="143" t="s">
        <v>385</v>
      </c>
      <c r="B1332" s="143" t="s">
        <v>389</v>
      </c>
      <c r="C1332" s="147">
        <v>4533</v>
      </c>
      <c r="D1332" s="7">
        <v>-0.13675575700000001</v>
      </c>
      <c r="E1332" s="10">
        <v>1</v>
      </c>
      <c r="F1332" s="144">
        <v>1</v>
      </c>
      <c r="G1332" s="47">
        <f t="shared" si="108"/>
        <v>4533</v>
      </c>
      <c r="H1332" s="47">
        <f t="shared" si="109"/>
        <v>4533</v>
      </c>
      <c r="I1332" s="59">
        <v>-6.4291675190258815E-2</v>
      </c>
      <c r="J1332" s="23">
        <f t="shared" si="110"/>
        <v>-7.246408180974119E-2</v>
      </c>
      <c r="K1332" s="9">
        <v>2.4825882526396358E-3</v>
      </c>
      <c r="L1332" s="63">
        <f t="shared" si="111"/>
        <v>-9.3745776973230441</v>
      </c>
      <c r="M1332" s="63">
        <f t="shared" si="112"/>
        <v>-0.13923834525263964</v>
      </c>
      <c r="N1332" s="145"/>
      <c r="O1332" s="131"/>
      <c r="P1332" s="131"/>
      <c r="Q1332" s="131"/>
      <c r="R1332" s="131"/>
      <c r="S1332" s="131"/>
      <c r="T1332" s="131"/>
      <c r="U1332" s="131"/>
      <c r="V1332" s="131"/>
      <c r="W1332" s="131"/>
    </row>
    <row r="1333" spans="1:23" ht="18" customHeight="1" x14ac:dyDescent="0.35">
      <c r="A1333" s="143" t="s">
        <v>385</v>
      </c>
      <c r="B1333" s="143" t="s">
        <v>591</v>
      </c>
      <c r="C1333" s="147">
        <v>9612</v>
      </c>
      <c r="D1333" s="7">
        <v>-0.244654703</v>
      </c>
      <c r="E1333" s="10">
        <v>1</v>
      </c>
      <c r="F1333" s="144">
        <v>0</v>
      </c>
      <c r="G1333" s="47">
        <f t="shared" si="108"/>
        <v>9612</v>
      </c>
      <c r="H1333" s="47">
        <f t="shared" si="109"/>
        <v>0</v>
      </c>
      <c r="I1333" s="59">
        <v>-8.9788414520267451E-2</v>
      </c>
      <c r="J1333" s="23">
        <f t="shared" si="110"/>
        <v>-0.15486628847973255</v>
      </c>
      <c r="K1333" s="9">
        <v>-1.7165993179862959E-2</v>
      </c>
      <c r="L1333" s="63">
        <f t="shared" si="111"/>
        <v>-22.303176883018271</v>
      </c>
      <c r="M1333" s="63">
        <f t="shared" si="112"/>
        <v>-0.22748870982013705</v>
      </c>
      <c r="N1333" s="145"/>
      <c r="O1333" s="131"/>
      <c r="P1333" s="131"/>
      <c r="Q1333" s="131"/>
      <c r="R1333" s="131"/>
      <c r="S1333" s="131"/>
      <c r="T1333" s="131"/>
      <c r="U1333" s="131"/>
      <c r="V1333" s="131"/>
      <c r="W1333" s="131"/>
    </row>
    <row r="1334" spans="1:23" ht="18" customHeight="1" x14ac:dyDescent="0.35">
      <c r="A1334" s="143" t="s">
        <v>385</v>
      </c>
      <c r="B1334" s="143" t="s">
        <v>730</v>
      </c>
      <c r="C1334" s="147">
        <v>21251</v>
      </c>
      <c r="D1334" s="7">
        <v>-0.115206925</v>
      </c>
      <c r="E1334" s="10">
        <v>1</v>
      </c>
      <c r="F1334" s="144">
        <v>0</v>
      </c>
      <c r="G1334" s="47">
        <f t="shared" si="108"/>
        <v>21251</v>
      </c>
      <c r="H1334" s="47">
        <f t="shared" si="109"/>
        <v>0</v>
      </c>
      <c r="I1334" s="59">
        <v>-8.9788414520267451E-2</v>
      </c>
      <c r="J1334" s="23">
        <f t="shared" si="110"/>
        <v>-2.5418510479732551E-2</v>
      </c>
      <c r="K1334" s="9">
        <v>-1.7165993179862959E-2</v>
      </c>
      <c r="L1334" s="63">
        <f t="shared" si="111"/>
        <v>-14.292135202891425</v>
      </c>
      <c r="M1334" s="63">
        <f t="shared" si="112"/>
        <v>-9.8040931820137039E-2</v>
      </c>
      <c r="N1334" s="145"/>
      <c r="O1334" s="131"/>
      <c r="P1334" s="131"/>
      <c r="Q1334" s="131"/>
      <c r="R1334" s="131"/>
      <c r="S1334" s="131"/>
      <c r="T1334" s="131"/>
      <c r="U1334" s="131"/>
      <c r="V1334" s="131"/>
      <c r="W1334" s="131"/>
    </row>
    <row r="1335" spans="1:23" ht="18" customHeight="1" x14ac:dyDescent="0.35">
      <c r="A1335" s="143" t="s">
        <v>385</v>
      </c>
      <c r="B1335" s="143" t="s">
        <v>1070</v>
      </c>
      <c r="C1335" s="147">
        <v>38897</v>
      </c>
      <c r="D1335" s="7">
        <v>-9.1341380999999999E-2</v>
      </c>
      <c r="E1335" s="10">
        <v>1</v>
      </c>
      <c r="F1335" s="144">
        <v>0</v>
      </c>
      <c r="G1335" s="47">
        <f t="shared" si="108"/>
        <v>38897</v>
      </c>
      <c r="H1335" s="47">
        <f t="shared" si="109"/>
        <v>0</v>
      </c>
      <c r="I1335" s="59">
        <v>-8.9788414520267451E-2</v>
      </c>
      <c r="J1335" s="23">
        <f t="shared" si="110"/>
        <v>-1.5529664797325482E-3</v>
      </c>
      <c r="K1335" s="9">
        <v>-1.7165993179862959E-2</v>
      </c>
      <c r="L1335" s="63">
        <f t="shared" si="111"/>
        <v>-14.629109111362183</v>
      </c>
      <c r="M1335" s="63">
        <f t="shared" si="112"/>
        <v>-7.4175387820137037E-2</v>
      </c>
      <c r="N1335" s="145"/>
      <c r="O1335" s="131"/>
      <c r="P1335" s="131"/>
      <c r="Q1335" s="131"/>
      <c r="R1335" s="131"/>
      <c r="S1335" s="131"/>
      <c r="T1335" s="131"/>
      <c r="U1335" s="131"/>
      <c r="V1335" s="131"/>
      <c r="W1335" s="131"/>
    </row>
    <row r="1336" spans="1:23" ht="18" customHeight="1" x14ac:dyDescent="0.35">
      <c r="A1336" s="143" t="s">
        <v>385</v>
      </c>
      <c r="B1336" s="143" t="s">
        <v>1071</v>
      </c>
      <c r="C1336" s="147">
        <v>25343</v>
      </c>
      <c r="D1336" s="7">
        <v>-0.151625643</v>
      </c>
      <c r="E1336" s="10">
        <v>1</v>
      </c>
      <c r="F1336" s="144">
        <v>0</v>
      </c>
      <c r="G1336" s="47">
        <f t="shared" si="108"/>
        <v>25343</v>
      </c>
      <c r="H1336" s="47">
        <f t="shared" si="109"/>
        <v>0</v>
      </c>
      <c r="I1336" s="59">
        <v>-8.9788414520267451E-2</v>
      </c>
      <c r="J1336" s="23">
        <f t="shared" si="110"/>
        <v>-6.1837228479732553E-2</v>
      </c>
      <c r="K1336" s="9">
        <v>-1.7165993179862959E-2</v>
      </c>
      <c r="L1336" s="63">
        <f t="shared" si="111"/>
        <v>-21.405283671613713</v>
      </c>
      <c r="M1336" s="63">
        <f t="shared" si="112"/>
        <v>-0.13445964982013706</v>
      </c>
      <c r="N1336" s="145"/>
      <c r="O1336" s="131"/>
      <c r="P1336" s="131"/>
      <c r="Q1336" s="131"/>
      <c r="R1336" s="131"/>
      <c r="S1336" s="131"/>
      <c r="T1336" s="131"/>
      <c r="U1336" s="131"/>
      <c r="V1336" s="131"/>
      <c r="W1336" s="131"/>
    </row>
    <row r="1337" spans="1:23" ht="18" customHeight="1" x14ac:dyDescent="0.35">
      <c r="A1337" s="143" t="s">
        <v>385</v>
      </c>
      <c r="B1337" s="143" t="s">
        <v>1072</v>
      </c>
      <c r="C1337" s="147">
        <v>27477</v>
      </c>
      <c r="D1337" s="7">
        <v>-0.15599891799999999</v>
      </c>
      <c r="E1337" s="10">
        <v>1</v>
      </c>
      <c r="F1337" s="144">
        <v>0</v>
      </c>
      <c r="G1337" s="47">
        <f t="shared" si="108"/>
        <v>27477</v>
      </c>
      <c r="H1337" s="47">
        <f t="shared" si="109"/>
        <v>0</v>
      </c>
      <c r="I1337" s="59">
        <v>-8.9788414520267451E-2</v>
      </c>
      <c r="J1337" s="23">
        <f t="shared" si="110"/>
        <v>-6.6210503479732535E-2</v>
      </c>
      <c r="K1337" s="9">
        <v>-1.7165993179862959E-2</v>
      </c>
      <c r="L1337" s="63">
        <f t="shared" si="111"/>
        <v>-23.013206263465452</v>
      </c>
      <c r="M1337" s="63">
        <f t="shared" si="112"/>
        <v>-0.13883292482013704</v>
      </c>
      <c r="N1337" s="145"/>
      <c r="O1337" s="131"/>
      <c r="P1337" s="131"/>
      <c r="Q1337" s="131"/>
      <c r="R1337" s="131"/>
      <c r="S1337" s="131"/>
      <c r="T1337" s="131"/>
      <c r="U1337" s="131"/>
      <c r="V1337" s="131"/>
      <c r="W1337" s="131"/>
    </row>
    <row r="1338" spans="1:23" ht="18" customHeight="1" x14ac:dyDescent="0.35">
      <c r="A1338" s="143" t="s">
        <v>385</v>
      </c>
      <c r="B1338" s="143" t="s">
        <v>1073</v>
      </c>
      <c r="C1338" s="147">
        <v>35470</v>
      </c>
      <c r="D1338" s="7">
        <v>-0.174510319</v>
      </c>
      <c r="E1338" s="10">
        <v>1</v>
      </c>
      <c r="F1338" s="144">
        <v>0</v>
      </c>
      <c r="G1338" s="47">
        <f t="shared" si="108"/>
        <v>35470</v>
      </c>
      <c r="H1338" s="47">
        <f t="shared" si="109"/>
        <v>0</v>
      </c>
      <c r="I1338" s="59">
        <v>-8.9788414520267451E-2</v>
      </c>
      <c r="J1338" s="23">
        <f t="shared" si="110"/>
        <v>-8.4721904479732546E-2</v>
      </c>
      <c r="K1338" s="9">
        <v>-1.7165993179862959E-2</v>
      </c>
      <c r="L1338" s="63">
        <f t="shared" si="111"/>
        <v>-29.633413433160776</v>
      </c>
      <c r="M1338" s="63">
        <f t="shared" si="112"/>
        <v>-0.15734432582013705</v>
      </c>
      <c r="N1338" s="145"/>
      <c r="O1338" s="131"/>
      <c r="P1338" s="131"/>
      <c r="Q1338" s="131"/>
      <c r="R1338" s="131"/>
      <c r="S1338" s="131"/>
      <c r="T1338" s="131"/>
      <c r="U1338" s="131"/>
      <c r="V1338" s="131"/>
      <c r="W1338" s="131"/>
    </row>
    <row r="1339" spans="1:23" ht="18" customHeight="1" x14ac:dyDescent="0.35">
      <c r="A1339" s="143" t="s">
        <v>385</v>
      </c>
      <c r="B1339" s="143" t="s">
        <v>1074</v>
      </c>
      <c r="C1339" s="147">
        <v>37604</v>
      </c>
      <c r="D1339" s="7">
        <v>-0.151003258</v>
      </c>
      <c r="E1339" s="10">
        <v>1</v>
      </c>
      <c r="F1339" s="144">
        <v>0</v>
      </c>
      <c r="G1339" s="47">
        <f t="shared" si="108"/>
        <v>37604</v>
      </c>
      <c r="H1339" s="47">
        <f t="shared" si="109"/>
        <v>0</v>
      </c>
      <c r="I1339" s="59">
        <v>-8.9788414520267451E-2</v>
      </c>
      <c r="J1339" s="23">
        <f t="shared" si="110"/>
        <v>-6.121484347973255E-2</v>
      </c>
      <c r="K1339" s="9">
        <v>-1.7165993179862959E-2</v>
      </c>
      <c r="L1339" s="63">
        <f t="shared" si="111"/>
        <v>-25.9533889028842</v>
      </c>
      <c r="M1339" s="63">
        <f t="shared" si="112"/>
        <v>-0.13383726482013705</v>
      </c>
      <c r="N1339" s="145"/>
      <c r="O1339" s="131"/>
      <c r="P1339" s="131"/>
      <c r="Q1339" s="131"/>
      <c r="R1339" s="131"/>
      <c r="S1339" s="131"/>
      <c r="T1339" s="131"/>
      <c r="U1339" s="131"/>
      <c r="V1339" s="131"/>
      <c r="W1339" s="131"/>
    </row>
    <row r="1340" spans="1:23" ht="18" customHeight="1" x14ac:dyDescent="0.35">
      <c r="A1340" s="143" t="s">
        <v>385</v>
      </c>
      <c r="B1340" s="143" t="s">
        <v>217</v>
      </c>
      <c r="C1340" s="147">
        <v>9477</v>
      </c>
      <c r="D1340" s="7">
        <v>-0.201557334</v>
      </c>
      <c r="E1340" s="10">
        <v>1</v>
      </c>
      <c r="F1340" s="144">
        <v>0</v>
      </c>
      <c r="G1340" s="47">
        <f t="shared" si="108"/>
        <v>9477</v>
      </c>
      <c r="H1340" s="47">
        <f t="shared" si="109"/>
        <v>0</v>
      </c>
      <c r="I1340" s="59">
        <v>-8.9788414520267451E-2</v>
      </c>
      <c r="J1340" s="23">
        <f t="shared" si="110"/>
        <v>-0.11176891947973255</v>
      </c>
      <c r="K1340" s="9">
        <v>-1.7165993179862959E-2</v>
      </c>
      <c r="L1340" s="63">
        <f t="shared" si="111"/>
        <v>-17.950475720121126</v>
      </c>
      <c r="M1340" s="63">
        <f t="shared" si="112"/>
        <v>-0.18439134082013706</v>
      </c>
      <c r="N1340" s="145"/>
      <c r="O1340" s="131"/>
      <c r="P1340" s="131"/>
      <c r="Q1340" s="131"/>
      <c r="R1340" s="131"/>
      <c r="S1340" s="131"/>
      <c r="T1340" s="131"/>
      <c r="U1340" s="131"/>
      <c r="V1340" s="131"/>
      <c r="W1340" s="131"/>
    </row>
    <row r="1341" spans="1:23" ht="18" customHeight="1" x14ac:dyDescent="0.35">
      <c r="A1341" s="143" t="s">
        <v>385</v>
      </c>
      <c r="B1341" s="143" t="s">
        <v>1075</v>
      </c>
      <c r="C1341" s="147">
        <v>36495</v>
      </c>
      <c r="D1341" s="7">
        <v>-3.7536732000000003E-2</v>
      </c>
      <c r="E1341" s="10">
        <v>1</v>
      </c>
      <c r="F1341" s="144">
        <v>0</v>
      </c>
      <c r="G1341" s="47">
        <f t="shared" si="108"/>
        <v>36495</v>
      </c>
      <c r="H1341" s="47">
        <f t="shared" si="109"/>
        <v>0</v>
      </c>
      <c r="I1341" s="59">
        <v>-8.9788414520267451E-2</v>
      </c>
      <c r="J1341" s="23">
        <f t="shared" si="110"/>
        <v>5.2251682520267448E-2</v>
      </c>
      <c r="K1341" s="9">
        <v>-1.7165993179862959E-2</v>
      </c>
      <c r="L1341" s="63">
        <f t="shared" si="111"/>
        <v>-3.8915576146133706</v>
      </c>
      <c r="M1341" s="63">
        <f t="shared" si="112"/>
        <v>-2.0370738820137044E-2</v>
      </c>
      <c r="N1341" s="145"/>
      <c r="O1341" s="131"/>
      <c r="P1341" s="131"/>
      <c r="Q1341" s="131"/>
      <c r="R1341" s="131"/>
      <c r="S1341" s="131"/>
      <c r="T1341" s="131"/>
      <c r="U1341" s="131"/>
      <c r="V1341" s="131"/>
      <c r="W1341" s="131"/>
    </row>
    <row r="1342" spans="1:23" ht="18" customHeight="1" x14ac:dyDescent="0.35">
      <c r="A1342" s="143" t="s">
        <v>385</v>
      </c>
      <c r="B1342" s="143" t="s">
        <v>1076</v>
      </c>
      <c r="C1342" s="147">
        <v>17145</v>
      </c>
      <c r="D1342" s="7">
        <v>-0.14907637900000001</v>
      </c>
      <c r="E1342" s="10">
        <v>1</v>
      </c>
      <c r="F1342" s="144">
        <v>0</v>
      </c>
      <c r="G1342" s="47">
        <f t="shared" si="108"/>
        <v>17145</v>
      </c>
      <c r="H1342" s="47">
        <f t="shared" si="109"/>
        <v>0</v>
      </c>
      <c r="I1342" s="59">
        <v>-8.9788414520267451E-2</v>
      </c>
      <c r="J1342" s="23">
        <f t="shared" si="110"/>
        <v>-5.9287964479732558E-2</v>
      </c>
      <c r="K1342" s="9">
        <v>-1.7165993179862959E-2</v>
      </c>
      <c r="L1342" s="63">
        <f t="shared" si="111"/>
        <v>-17.272203067829611</v>
      </c>
      <c r="M1342" s="63">
        <f t="shared" si="112"/>
        <v>-0.13191038582013706</v>
      </c>
      <c r="N1342" s="145"/>
      <c r="O1342" s="131"/>
      <c r="P1342" s="131"/>
      <c r="Q1342" s="131"/>
      <c r="R1342" s="131"/>
      <c r="S1342" s="131"/>
      <c r="T1342" s="131"/>
      <c r="U1342" s="131"/>
      <c r="V1342" s="131"/>
      <c r="W1342" s="131"/>
    </row>
    <row r="1343" spans="1:23" ht="18" customHeight="1" x14ac:dyDescent="0.35">
      <c r="A1343" s="143" t="s">
        <v>385</v>
      </c>
      <c r="B1343" s="143" t="s">
        <v>1077</v>
      </c>
      <c r="C1343" s="147">
        <v>6690</v>
      </c>
      <c r="D1343" s="7">
        <v>-0.22053331300000001</v>
      </c>
      <c r="E1343" s="10">
        <v>1</v>
      </c>
      <c r="F1343" s="144">
        <v>0</v>
      </c>
      <c r="G1343" s="47">
        <f t="shared" si="108"/>
        <v>6690</v>
      </c>
      <c r="H1343" s="47">
        <f t="shared" si="109"/>
        <v>0</v>
      </c>
      <c r="I1343" s="59">
        <v>-8.9788414520267451E-2</v>
      </c>
      <c r="J1343" s="23">
        <f t="shared" si="110"/>
        <v>-0.13074489847973256</v>
      </c>
      <c r="K1343" s="9">
        <v>-1.7165993179862959E-2</v>
      </c>
      <c r="L1343" s="63">
        <f t="shared" si="111"/>
        <v>-16.633905274974527</v>
      </c>
      <c r="M1343" s="63">
        <f t="shared" si="112"/>
        <v>-0.20336731982013706</v>
      </c>
      <c r="N1343" s="145"/>
      <c r="O1343" s="131"/>
      <c r="P1343" s="131"/>
      <c r="Q1343" s="131"/>
      <c r="R1343" s="131"/>
      <c r="S1343" s="131"/>
      <c r="T1343" s="131"/>
      <c r="U1343" s="131"/>
      <c r="V1343" s="131"/>
      <c r="W1343" s="131"/>
    </row>
    <row r="1344" spans="1:23" ht="18" customHeight="1" x14ac:dyDescent="0.35">
      <c r="A1344" s="143" t="s">
        <v>385</v>
      </c>
      <c r="B1344" s="143" t="s">
        <v>1078</v>
      </c>
      <c r="C1344" s="147">
        <v>164096</v>
      </c>
      <c r="D1344" s="7">
        <v>3.8191507999999999E-2</v>
      </c>
      <c r="E1344" s="10">
        <v>1</v>
      </c>
      <c r="F1344" s="144">
        <v>0</v>
      </c>
      <c r="G1344" s="47">
        <f t="shared" si="108"/>
        <v>164096</v>
      </c>
      <c r="H1344" s="47">
        <f t="shared" si="109"/>
        <v>0</v>
      </c>
      <c r="I1344" s="59">
        <v>-8.9788414520267451E-2</v>
      </c>
      <c r="J1344" s="23">
        <f t="shared" si="110"/>
        <v>0.12797992252026746</v>
      </c>
      <c r="K1344" s="9">
        <v>-1.7165993179862959E-2</v>
      </c>
      <c r="L1344" s="63">
        <f t="shared" si="111"/>
        <v>22.424639777040326</v>
      </c>
      <c r="M1344" s="63">
        <f t="shared" si="112"/>
        <v>5.5357501179862961E-2</v>
      </c>
      <c r="N1344" s="145"/>
      <c r="O1344" s="131"/>
      <c r="P1344" s="131"/>
      <c r="Q1344" s="131"/>
      <c r="R1344" s="131"/>
      <c r="S1344" s="131"/>
      <c r="T1344" s="131"/>
      <c r="U1344" s="131"/>
      <c r="V1344" s="131"/>
      <c r="W1344" s="131"/>
    </row>
    <row r="1345" spans="1:23" ht="18" customHeight="1" x14ac:dyDescent="0.35">
      <c r="A1345" s="143" t="s">
        <v>385</v>
      </c>
      <c r="B1345" s="143" t="s">
        <v>1079</v>
      </c>
      <c r="C1345" s="147">
        <v>67691</v>
      </c>
      <c r="D1345" s="7">
        <v>-9.9493818999999997E-2</v>
      </c>
      <c r="E1345" s="10">
        <v>1</v>
      </c>
      <c r="F1345" s="144">
        <v>0</v>
      </c>
      <c r="G1345" s="47">
        <f t="shared" si="108"/>
        <v>67691</v>
      </c>
      <c r="H1345" s="47">
        <f t="shared" si="109"/>
        <v>0</v>
      </c>
      <c r="I1345" s="59">
        <v>-8.9788414520267451E-2</v>
      </c>
      <c r="J1345" s="23">
        <f t="shared" si="110"/>
        <v>-9.7054044797325462E-3</v>
      </c>
      <c r="K1345" s="9">
        <v>-1.7165993179862959E-2</v>
      </c>
      <c r="L1345" s="63">
        <f t="shared" si="111"/>
        <v>-21.41963723738094</v>
      </c>
      <c r="M1345" s="63">
        <f t="shared" si="112"/>
        <v>-8.2327825820137035E-2</v>
      </c>
      <c r="N1345" s="145"/>
      <c r="O1345" s="131"/>
      <c r="P1345" s="131"/>
      <c r="Q1345" s="131"/>
      <c r="R1345" s="131"/>
      <c r="S1345" s="131"/>
      <c r="T1345" s="131"/>
      <c r="U1345" s="131"/>
      <c r="V1345" s="131"/>
      <c r="W1345" s="131"/>
    </row>
    <row r="1346" spans="1:23" ht="18" customHeight="1" x14ac:dyDescent="0.35">
      <c r="A1346" s="143" t="s">
        <v>385</v>
      </c>
      <c r="B1346" s="143" t="s">
        <v>1080</v>
      </c>
      <c r="C1346" s="147">
        <v>13742</v>
      </c>
      <c r="D1346" s="7">
        <v>-0.14930052499999999</v>
      </c>
      <c r="E1346" s="10">
        <v>1</v>
      </c>
      <c r="F1346" s="144">
        <v>0</v>
      </c>
      <c r="G1346" s="47">
        <f t="shared" si="108"/>
        <v>13742</v>
      </c>
      <c r="H1346" s="47">
        <f t="shared" si="109"/>
        <v>0</v>
      </c>
      <c r="I1346" s="59">
        <v>-8.9788414520267451E-2</v>
      </c>
      <c r="J1346" s="23">
        <f t="shared" si="110"/>
        <v>-5.9512110479732538E-2</v>
      </c>
      <c r="K1346" s="9">
        <v>-1.7165993179862959E-2</v>
      </c>
      <c r="L1346" s="63">
        <f t="shared" si="111"/>
        <v>-15.489639217546321</v>
      </c>
      <c r="M1346" s="63">
        <f t="shared" si="112"/>
        <v>-0.13213453182013704</v>
      </c>
      <c r="N1346" s="145"/>
      <c r="O1346" s="131"/>
      <c r="P1346" s="131"/>
      <c r="Q1346" s="131"/>
      <c r="R1346" s="131"/>
      <c r="S1346" s="131"/>
      <c r="T1346" s="131"/>
      <c r="U1346" s="131"/>
      <c r="V1346" s="131"/>
      <c r="W1346" s="131"/>
    </row>
    <row r="1347" spans="1:23" ht="18" customHeight="1" x14ac:dyDescent="0.35">
      <c r="A1347" s="143" t="s">
        <v>385</v>
      </c>
      <c r="B1347" s="143" t="s">
        <v>1081</v>
      </c>
      <c r="C1347" s="147">
        <v>29621</v>
      </c>
      <c r="D1347" s="7">
        <v>-0.162249543</v>
      </c>
      <c r="E1347" s="10">
        <v>1</v>
      </c>
      <c r="F1347" s="144">
        <v>0</v>
      </c>
      <c r="G1347" s="47">
        <f t="shared" si="108"/>
        <v>29621</v>
      </c>
      <c r="H1347" s="47">
        <f t="shared" si="109"/>
        <v>0</v>
      </c>
      <c r="I1347" s="59">
        <v>-8.9788414520267451E-2</v>
      </c>
      <c r="J1347" s="23">
        <f t="shared" si="110"/>
        <v>-7.2461128479732545E-2</v>
      </c>
      <c r="K1347" s="9">
        <v>-1.7165993179862959E-2</v>
      </c>
      <c r="L1347" s="63">
        <f t="shared" si="111"/>
        <v>-24.969970609634235</v>
      </c>
      <c r="M1347" s="63">
        <f t="shared" si="112"/>
        <v>-0.14508354982013705</v>
      </c>
      <c r="N1347" s="145"/>
      <c r="O1347" s="131"/>
      <c r="P1347" s="131"/>
      <c r="Q1347" s="131"/>
      <c r="R1347" s="131"/>
      <c r="S1347" s="131"/>
      <c r="T1347" s="131"/>
      <c r="U1347" s="131"/>
      <c r="V1347" s="131"/>
      <c r="W1347" s="131"/>
    </row>
    <row r="1348" spans="1:23" ht="18" customHeight="1" x14ac:dyDescent="0.35">
      <c r="A1348" s="143" t="s">
        <v>385</v>
      </c>
      <c r="B1348" s="143" t="s">
        <v>1082</v>
      </c>
      <c r="C1348" s="147">
        <v>9534</v>
      </c>
      <c r="D1348" s="7">
        <v>-0.16394768800000001</v>
      </c>
      <c r="E1348" s="10">
        <v>1</v>
      </c>
      <c r="F1348" s="144">
        <v>0</v>
      </c>
      <c r="G1348" s="47">
        <f t="shared" si="108"/>
        <v>9534</v>
      </c>
      <c r="H1348" s="47">
        <f t="shared" si="109"/>
        <v>0</v>
      </c>
      <c r="I1348" s="59">
        <v>-8.9788414520267451E-2</v>
      </c>
      <c r="J1348" s="23">
        <f t="shared" si="110"/>
        <v>-7.4159273479732557E-2</v>
      </c>
      <c r="K1348" s="9">
        <v>-1.7165993179862959E-2</v>
      </c>
      <c r="L1348" s="63">
        <f t="shared" si="111"/>
        <v>-14.33208818760713</v>
      </c>
      <c r="M1348" s="63">
        <f t="shared" si="112"/>
        <v>-0.14678169482013706</v>
      </c>
      <c r="N1348" s="145"/>
      <c r="O1348" s="131"/>
      <c r="P1348" s="131"/>
      <c r="Q1348" s="131"/>
      <c r="R1348" s="131"/>
      <c r="S1348" s="131"/>
      <c r="T1348" s="131"/>
      <c r="U1348" s="131"/>
      <c r="V1348" s="131"/>
      <c r="W1348" s="131"/>
    </row>
    <row r="1349" spans="1:23" ht="18" customHeight="1" x14ac:dyDescent="0.35">
      <c r="A1349" s="143" t="s">
        <v>385</v>
      </c>
      <c r="B1349" s="143" t="s">
        <v>227</v>
      </c>
      <c r="C1349" s="147">
        <v>30302</v>
      </c>
      <c r="D1349" s="7">
        <v>-0.16800583899999999</v>
      </c>
      <c r="E1349" s="10">
        <v>1</v>
      </c>
      <c r="F1349" s="144">
        <v>0</v>
      </c>
      <c r="G1349" s="47">
        <f t="shared" si="108"/>
        <v>30302</v>
      </c>
      <c r="H1349" s="47">
        <f t="shared" si="109"/>
        <v>0</v>
      </c>
      <c r="I1349" s="59">
        <v>-8.9788414520267451E-2</v>
      </c>
      <c r="J1349" s="23">
        <f t="shared" si="110"/>
        <v>-7.8217424479732539E-2</v>
      </c>
      <c r="K1349" s="9">
        <v>-1.7165993179862959E-2</v>
      </c>
      <c r="L1349" s="63">
        <f t="shared" si="111"/>
        <v>-26.257400397898653</v>
      </c>
      <c r="M1349" s="63">
        <f t="shared" si="112"/>
        <v>-0.15083984582013704</v>
      </c>
      <c r="N1349" s="145"/>
      <c r="O1349" s="131"/>
      <c r="P1349" s="131"/>
      <c r="Q1349" s="131"/>
      <c r="R1349" s="131"/>
      <c r="S1349" s="131"/>
      <c r="T1349" s="131"/>
      <c r="U1349" s="131"/>
      <c r="V1349" s="131"/>
      <c r="W1349" s="131"/>
    </row>
    <row r="1350" spans="1:23" ht="18" customHeight="1" x14ac:dyDescent="0.35">
      <c r="A1350" s="143" t="s">
        <v>385</v>
      </c>
      <c r="B1350" s="143" t="s">
        <v>681</v>
      </c>
      <c r="C1350" s="147">
        <v>13280</v>
      </c>
      <c r="D1350" s="7">
        <v>-0.16011953500000001</v>
      </c>
      <c r="E1350" s="10">
        <v>1</v>
      </c>
      <c r="F1350" s="144">
        <v>0</v>
      </c>
      <c r="G1350" s="47">
        <f t="shared" ref="G1350:G1413" si="113">$C1350*E1350</f>
        <v>13280</v>
      </c>
      <c r="H1350" s="47">
        <f t="shared" ref="H1350:H1413" si="114">$C1350*F1350</f>
        <v>0</v>
      </c>
      <c r="I1350" s="59">
        <v>-8.9788414520267451E-2</v>
      </c>
      <c r="J1350" s="23">
        <f t="shared" ref="J1350:J1413" si="115">D1350-I1350</f>
        <v>-7.0331120479732556E-2</v>
      </c>
      <c r="K1350" s="9">
        <v>-1.7165993179862959E-2</v>
      </c>
      <c r="L1350" s="63">
        <f t="shared" ref="L1350:L1413" si="116">-SQRT(C1350)*(K1350-D1350)</f>
        <v>-16.473806384053439</v>
      </c>
      <c r="M1350" s="63">
        <f t="shared" ref="M1350:M1413" si="117">D1350-K1350</f>
        <v>-0.14295354182013706</v>
      </c>
      <c r="N1350" s="145"/>
      <c r="O1350" s="131"/>
      <c r="P1350" s="131"/>
      <c r="Q1350" s="131"/>
      <c r="R1350" s="131"/>
      <c r="S1350" s="131"/>
      <c r="T1350" s="131"/>
      <c r="U1350" s="131"/>
      <c r="V1350" s="131"/>
      <c r="W1350" s="131"/>
    </row>
    <row r="1351" spans="1:23" ht="18" customHeight="1" x14ac:dyDescent="0.35">
      <c r="A1351" s="143" t="s">
        <v>385</v>
      </c>
      <c r="B1351" s="143" t="s">
        <v>1083</v>
      </c>
      <c r="C1351" s="147">
        <v>560912</v>
      </c>
      <c r="D1351" s="7">
        <v>5.9352930999999998E-2</v>
      </c>
      <c r="E1351" s="10">
        <v>1</v>
      </c>
      <c r="F1351" s="144">
        <v>0</v>
      </c>
      <c r="G1351" s="47">
        <f t="shared" si="113"/>
        <v>560912</v>
      </c>
      <c r="H1351" s="47">
        <f t="shared" si="114"/>
        <v>0</v>
      </c>
      <c r="I1351" s="59">
        <v>-8.9788414520267451E-2</v>
      </c>
      <c r="J1351" s="23">
        <f t="shared" si="115"/>
        <v>0.14914134552026745</v>
      </c>
      <c r="K1351" s="9">
        <v>-1.7165993179862959E-2</v>
      </c>
      <c r="L1351" s="63">
        <f t="shared" si="116"/>
        <v>57.308127845981808</v>
      </c>
      <c r="M1351" s="63">
        <f t="shared" si="117"/>
        <v>7.651892417986296E-2</v>
      </c>
      <c r="N1351" s="145"/>
      <c r="O1351" s="131"/>
      <c r="P1351" s="131"/>
      <c r="Q1351" s="131"/>
      <c r="R1351" s="131"/>
      <c r="S1351" s="131"/>
      <c r="T1351" s="131"/>
      <c r="U1351" s="131"/>
      <c r="V1351" s="131"/>
      <c r="W1351" s="131"/>
    </row>
    <row r="1352" spans="1:23" ht="18" customHeight="1" x14ac:dyDescent="0.35">
      <c r="A1352" s="143" t="s">
        <v>385</v>
      </c>
      <c r="B1352" s="143" t="s">
        <v>1084</v>
      </c>
      <c r="C1352" s="147">
        <v>4248</v>
      </c>
      <c r="D1352" s="7">
        <v>-0.21042799300000001</v>
      </c>
      <c r="E1352" s="10">
        <v>1</v>
      </c>
      <c r="F1352" s="144">
        <v>0</v>
      </c>
      <c r="G1352" s="47">
        <f t="shared" si="113"/>
        <v>4248</v>
      </c>
      <c r="H1352" s="47">
        <f t="shared" si="114"/>
        <v>0</v>
      </c>
      <c r="I1352" s="59">
        <v>-8.9788414520267451E-2</v>
      </c>
      <c r="J1352" s="23">
        <f t="shared" si="115"/>
        <v>-0.12063957847973256</v>
      </c>
      <c r="K1352" s="9">
        <v>-1.7165993179862959E-2</v>
      </c>
      <c r="L1352" s="63">
        <f t="shared" si="116"/>
        <v>-12.596176088019147</v>
      </c>
      <c r="M1352" s="63">
        <f t="shared" si="117"/>
        <v>-0.19326199982013706</v>
      </c>
      <c r="N1352" s="145"/>
      <c r="O1352" s="131"/>
      <c r="P1352" s="131"/>
      <c r="Q1352" s="131"/>
      <c r="R1352" s="131"/>
      <c r="S1352" s="131"/>
      <c r="T1352" s="131"/>
      <c r="U1352" s="131"/>
      <c r="V1352" s="131"/>
      <c r="W1352" s="131"/>
    </row>
    <row r="1353" spans="1:23" ht="18" customHeight="1" x14ac:dyDescent="0.35">
      <c r="A1353" s="143" t="s">
        <v>385</v>
      </c>
      <c r="B1353" s="143" t="s">
        <v>1085</v>
      </c>
      <c r="C1353" s="147">
        <v>15684</v>
      </c>
      <c r="D1353" s="7">
        <v>-0.140197454</v>
      </c>
      <c r="E1353" s="10">
        <v>1</v>
      </c>
      <c r="F1353" s="144">
        <v>0</v>
      </c>
      <c r="G1353" s="47">
        <f t="shared" si="113"/>
        <v>15684</v>
      </c>
      <c r="H1353" s="47">
        <f t="shared" si="114"/>
        <v>0</v>
      </c>
      <c r="I1353" s="59">
        <v>-8.9788414520267451E-2</v>
      </c>
      <c r="J1353" s="23">
        <f t="shared" si="115"/>
        <v>-5.0409039479732548E-2</v>
      </c>
      <c r="K1353" s="9">
        <v>-1.7165993179862959E-2</v>
      </c>
      <c r="L1353" s="63">
        <f t="shared" si="116"/>
        <v>-15.407940669456933</v>
      </c>
      <c r="M1353" s="63">
        <f t="shared" si="117"/>
        <v>-0.12303146082013704</v>
      </c>
      <c r="N1353" s="145"/>
      <c r="O1353" s="131"/>
      <c r="P1353" s="131"/>
      <c r="Q1353" s="131"/>
      <c r="R1353" s="131"/>
      <c r="S1353" s="131"/>
      <c r="T1353" s="131"/>
      <c r="U1353" s="131"/>
      <c r="V1353" s="131"/>
      <c r="W1353" s="131"/>
    </row>
    <row r="1354" spans="1:23" ht="18" customHeight="1" x14ac:dyDescent="0.35">
      <c r="A1354" s="143" t="s">
        <v>385</v>
      </c>
      <c r="B1354" s="143" t="s">
        <v>1086</v>
      </c>
      <c r="C1354" s="147">
        <v>15823</v>
      </c>
      <c r="D1354" s="7">
        <v>-0.183242407</v>
      </c>
      <c r="E1354" s="10">
        <v>1</v>
      </c>
      <c r="F1354" s="144">
        <v>0</v>
      </c>
      <c r="G1354" s="47">
        <f t="shared" si="113"/>
        <v>15823</v>
      </c>
      <c r="H1354" s="47">
        <f t="shared" si="114"/>
        <v>0</v>
      </c>
      <c r="I1354" s="59">
        <v>-8.9788414520267451E-2</v>
      </c>
      <c r="J1354" s="23">
        <f t="shared" si="115"/>
        <v>-9.3453992479732545E-2</v>
      </c>
      <c r="K1354" s="9">
        <v>-1.7165993179862959E-2</v>
      </c>
      <c r="L1354" s="63">
        <f t="shared" si="116"/>
        <v>-20.890670171693301</v>
      </c>
      <c r="M1354" s="63">
        <f t="shared" si="117"/>
        <v>-0.16607641382013705</v>
      </c>
      <c r="N1354" s="145"/>
      <c r="O1354" s="131"/>
      <c r="P1354" s="131"/>
      <c r="Q1354" s="131"/>
      <c r="R1354" s="131"/>
      <c r="S1354" s="131"/>
      <c r="T1354" s="131"/>
      <c r="U1354" s="131"/>
      <c r="V1354" s="131"/>
      <c r="W1354" s="131"/>
    </row>
    <row r="1355" spans="1:23" ht="18" customHeight="1" x14ac:dyDescent="0.35">
      <c r="A1355" s="143" t="s">
        <v>385</v>
      </c>
      <c r="B1355" s="143" t="s">
        <v>287</v>
      </c>
      <c r="C1355" s="147">
        <v>65970</v>
      </c>
      <c r="D1355" s="7">
        <v>-5.9691845E-2</v>
      </c>
      <c r="E1355" s="10">
        <v>1</v>
      </c>
      <c r="F1355" s="144">
        <v>0</v>
      </c>
      <c r="G1355" s="47">
        <f t="shared" si="113"/>
        <v>65970</v>
      </c>
      <c r="H1355" s="47">
        <f t="shared" si="114"/>
        <v>0</v>
      </c>
      <c r="I1355" s="59">
        <v>-8.9788414520267451E-2</v>
      </c>
      <c r="J1355" s="23">
        <f t="shared" si="115"/>
        <v>3.0096569520267451E-2</v>
      </c>
      <c r="K1355" s="9">
        <v>-1.7165993179862959E-2</v>
      </c>
      <c r="L1355" s="63">
        <f t="shared" si="116"/>
        <v>-10.922605887684213</v>
      </c>
      <c r="M1355" s="63">
        <f t="shared" si="117"/>
        <v>-4.2525851820137045E-2</v>
      </c>
      <c r="N1355" s="145"/>
      <c r="O1355" s="131"/>
      <c r="P1355" s="131"/>
      <c r="Q1355" s="131"/>
      <c r="R1355" s="131"/>
      <c r="S1355" s="131"/>
      <c r="T1355" s="131"/>
      <c r="U1355" s="131"/>
      <c r="V1355" s="131"/>
      <c r="W1355" s="131"/>
    </row>
    <row r="1356" spans="1:23" ht="18" customHeight="1" x14ac:dyDescent="0.35">
      <c r="A1356" s="143" t="s">
        <v>385</v>
      </c>
      <c r="B1356" s="143" t="s">
        <v>1087</v>
      </c>
      <c r="C1356" s="147">
        <v>9993</v>
      </c>
      <c r="D1356" s="7">
        <v>-0.12552390899999999</v>
      </c>
      <c r="E1356" s="10">
        <v>1</v>
      </c>
      <c r="F1356" s="144">
        <v>0</v>
      </c>
      <c r="G1356" s="47">
        <f t="shared" si="113"/>
        <v>9993</v>
      </c>
      <c r="H1356" s="47">
        <f t="shared" si="114"/>
        <v>0</v>
      </c>
      <c r="I1356" s="59">
        <v>-8.9788414520267451E-2</v>
      </c>
      <c r="J1356" s="23">
        <f t="shared" si="115"/>
        <v>-3.5735494479732538E-2</v>
      </c>
      <c r="K1356" s="9">
        <v>-1.7165993179862959E-2</v>
      </c>
      <c r="L1356" s="63">
        <f t="shared" si="116"/>
        <v>-10.83199839103537</v>
      </c>
      <c r="M1356" s="63">
        <f t="shared" si="117"/>
        <v>-0.10835791582013703</v>
      </c>
      <c r="N1356" s="145"/>
      <c r="O1356" s="131"/>
      <c r="P1356" s="131"/>
      <c r="Q1356" s="131"/>
      <c r="R1356" s="131"/>
      <c r="S1356" s="131"/>
      <c r="T1356" s="131"/>
      <c r="U1356" s="131"/>
      <c r="V1356" s="131"/>
      <c r="W1356" s="131"/>
    </row>
    <row r="1357" spans="1:23" ht="18" customHeight="1" x14ac:dyDescent="0.35">
      <c r="A1357" s="143" t="s">
        <v>385</v>
      </c>
      <c r="B1357" s="143" t="s">
        <v>1088</v>
      </c>
      <c r="C1357" s="147">
        <v>15788</v>
      </c>
      <c r="D1357" s="7">
        <v>-0.14589954699999999</v>
      </c>
      <c r="E1357" s="10">
        <v>1</v>
      </c>
      <c r="F1357" s="144">
        <v>0</v>
      </c>
      <c r="G1357" s="47">
        <f t="shared" si="113"/>
        <v>15788</v>
      </c>
      <c r="H1357" s="47">
        <f t="shared" si="114"/>
        <v>0</v>
      </c>
      <c r="I1357" s="59">
        <v>-8.9788414520267451E-2</v>
      </c>
      <c r="J1357" s="23">
        <f t="shared" si="115"/>
        <v>-5.6111132479732539E-2</v>
      </c>
      <c r="K1357" s="9">
        <v>-1.7165993179862959E-2</v>
      </c>
      <c r="L1357" s="63">
        <f t="shared" si="116"/>
        <v>-16.175410738408207</v>
      </c>
      <c r="M1357" s="63">
        <f t="shared" si="117"/>
        <v>-0.12873355382013704</v>
      </c>
      <c r="N1357" s="145"/>
      <c r="O1357" s="131"/>
      <c r="P1357" s="131"/>
      <c r="Q1357" s="131"/>
      <c r="R1357" s="131"/>
      <c r="S1357" s="131"/>
      <c r="T1357" s="131"/>
      <c r="U1357" s="131"/>
      <c r="V1357" s="131"/>
      <c r="W1357" s="131"/>
    </row>
    <row r="1358" spans="1:23" ht="18" customHeight="1" x14ac:dyDescent="0.35">
      <c r="A1358" s="143" t="s">
        <v>385</v>
      </c>
      <c r="B1358" s="143" t="s">
        <v>1089</v>
      </c>
      <c r="C1358" s="147">
        <v>232814</v>
      </c>
      <c r="D1358" s="7">
        <v>-8.6234926000000003E-2</v>
      </c>
      <c r="E1358" s="10">
        <v>1</v>
      </c>
      <c r="F1358" s="144">
        <v>0</v>
      </c>
      <c r="G1358" s="47">
        <f t="shared" si="113"/>
        <v>232814</v>
      </c>
      <c r="H1358" s="47">
        <f t="shared" si="114"/>
        <v>0</v>
      </c>
      <c r="I1358" s="59">
        <v>-8.9788414520267451E-2</v>
      </c>
      <c r="J1358" s="23">
        <f t="shared" si="115"/>
        <v>3.5534885202674477E-3</v>
      </c>
      <c r="K1358" s="9">
        <v>-1.7165993179862959E-2</v>
      </c>
      <c r="L1358" s="63">
        <f t="shared" si="116"/>
        <v>-33.326314779783061</v>
      </c>
      <c r="M1358" s="63">
        <f t="shared" si="117"/>
        <v>-6.9068932820137041E-2</v>
      </c>
      <c r="N1358" s="145"/>
      <c r="O1358" s="131"/>
      <c r="P1358" s="131"/>
      <c r="Q1358" s="131"/>
      <c r="R1358" s="131"/>
      <c r="S1358" s="131"/>
      <c r="T1358" s="131"/>
      <c r="U1358" s="131"/>
      <c r="V1358" s="131"/>
      <c r="W1358" s="131"/>
    </row>
    <row r="1359" spans="1:23" ht="18" customHeight="1" x14ac:dyDescent="0.35">
      <c r="A1359" s="143" t="s">
        <v>385</v>
      </c>
      <c r="B1359" s="143" t="s">
        <v>390</v>
      </c>
      <c r="C1359" s="147">
        <v>151844</v>
      </c>
      <c r="D1359" s="7">
        <v>2.3056410999999999E-2</v>
      </c>
      <c r="E1359" s="10">
        <v>1</v>
      </c>
      <c r="F1359" s="144">
        <v>1</v>
      </c>
      <c r="G1359" s="47">
        <f t="shared" si="113"/>
        <v>151844</v>
      </c>
      <c r="H1359" s="47">
        <f t="shared" si="114"/>
        <v>151844</v>
      </c>
      <c r="I1359" s="59">
        <v>-6.4291675190258815E-2</v>
      </c>
      <c r="J1359" s="23">
        <f t="shared" si="115"/>
        <v>8.7348086190258814E-2</v>
      </c>
      <c r="K1359" s="9">
        <v>2.4825882526396358E-3</v>
      </c>
      <c r="L1359" s="63">
        <f t="shared" si="116"/>
        <v>8.0170355936835787</v>
      </c>
      <c r="M1359" s="63">
        <f t="shared" si="117"/>
        <v>2.0573822747360363E-2</v>
      </c>
      <c r="N1359" s="145"/>
      <c r="O1359" s="131"/>
      <c r="P1359" s="131"/>
      <c r="Q1359" s="131"/>
      <c r="R1359" s="131"/>
      <c r="S1359" s="131"/>
      <c r="T1359" s="131"/>
      <c r="U1359" s="131"/>
      <c r="V1359" s="131"/>
      <c r="W1359" s="131"/>
    </row>
    <row r="1360" spans="1:23" ht="18" customHeight="1" x14ac:dyDescent="0.35">
      <c r="A1360" s="143" t="s">
        <v>385</v>
      </c>
      <c r="B1360" s="143" t="s">
        <v>391</v>
      </c>
      <c r="C1360" s="147">
        <v>98384</v>
      </c>
      <c r="D1360" s="7">
        <v>-7.4447475999999999E-2</v>
      </c>
      <c r="E1360" s="10">
        <v>1</v>
      </c>
      <c r="F1360" s="144">
        <v>1</v>
      </c>
      <c r="G1360" s="47">
        <f t="shared" si="113"/>
        <v>98384</v>
      </c>
      <c r="H1360" s="47">
        <f t="shared" si="114"/>
        <v>98384</v>
      </c>
      <c r="I1360" s="59">
        <v>-6.4291675190258815E-2</v>
      </c>
      <c r="J1360" s="23">
        <f t="shared" si="115"/>
        <v>-1.0155800809741183E-2</v>
      </c>
      <c r="K1360" s="9">
        <v>2.4825882526396358E-3</v>
      </c>
      <c r="L1360" s="63">
        <f t="shared" si="116"/>
        <v>-24.130056178498364</v>
      </c>
      <c r="M1360" s="63">
        <f t="shared" si="117"/>
        <v>-7.6930064252639638E-2</v>
      </c>
      <c r="N1360" s="145"/>
      <c r="O1360" s="131"/>
      <c r="P1360" s="131"/>
      <c r="Q1360" s="131"/>
      <c r="R1360" s="131"/>
      <c r="S1360" s="131"/>
      <c r="T1360" s="131"/>
      <c r="U1360" s="131"/>
      <c r="V1360" s="131"/>
      <c r="W1360" s="131"/>
    </row>
    <row r="1361" spans="1:23" ht="18" customHeight="1" x14ac:dyDescent="0.35">
      <c r="A1361" s="143" t="s">
        <v>385</v>
      </c>
      <c r="B1361" s="143" t="s">
        <v>1090</v>
      </c>
      <c r="C1361" s="147">
        <v>15771</v>
      </c>
      <c r="D1361" s="7">
        <v>-0.10839406</v>
      </c>
      <c r="E1361" s="10">
        <v>1</v>
      </c>
      <c r="F1361" s="144">
        <v>0</v>
      </c>
      <c r="G1361" s="47">
        <f t="shared" si="113"/>
        <v>15771</v>
      </c>
      <c r="H1361" s="47">
        <f t="shared" si="114"/>
        <v>0</v>
      </c>
      <c r="I1361" s="59">
        <v>-8.9788414520267451E-2</v>
      </c>
      <c r="J1361" s="23">
        <f t="shared" si="115"/>
        <v>-1.8605645479732549E-2</v>
      </c>
      <c r="K1361" s="9">
        <v>-1.7165993179862959E-2</v>
      </c>
      <c r="L1361" s="63">
        <f t="shared" si="116"/>
        <v>-11.456661666104393</v>
      </c>
      <c r="M1361" s="63">
        <f t="shared" si="117"/>
        <v>-9.1228066820137038E-2</v>
      </c>
      <c r="N1361" s="145"/>
      <c r="O1361" s="131"/>
      <c r="P1361" s="131"/>
      <c r="Q1361" s="131"/>
      <c r="R1361" s="131"/>
      <c r="S1361" s="131"/>
      <c r="T1361" s="131"/>
      <c r="U1361" s="131"/>
      <c r="V1361" s="131"/>
      <c r="W1361" s="131"/>
    </row>
    <row r="1362" spans="1:23" ht="18" customHeight="1" x14ac:dyDescent="0.35">
      <c r="A1362" s="143" t="s">
        <v>385</v>
      </c>
      <c r="B1362" s="143" t="s">
        <v>1091</v>
      </c>
      <c r="C1362" s="147">
        <v>159722</v>
      </c>
      <c r="D1362" s="7">
        <v>-7.9370355000000004E-2</v>
      </c>
      <c r="E1362" s="10">
        <v>1</v>
      </c>
      <c r="F1362" s="144">
        <v>0</v>
      </c>
      <c r="G1362" s="47">
        <f t="shared" si="113"/>
        <v>159722</v>
      </c>
      <c r="H1362" s="47">
        <f t="shared" si="114"/>
        <v>0</v>
      </c>
      <c r="I1362" s="59">
        <v>-8.9788414520267451E-2</v>
      </c>
      <c r="J1362" s="23">
        <f t="shared" si="115"/>
        <v>1.0418059520267448E-2</v>
      </c>
      <c r="K1362" s="9">
        <v>-1.7165993179862959E-2</v>
      </c>
      <c r="L1362" s="63">
        <f t="shared" si="116"/>
        <v>-24.860119314699524</v>
      </c>
      <c r="M1362" s="63">
        <f t="shared" si="117"/>
        <v>-6.2204361820137041E-2</v>
      </c>
      <c r="N1362" s="145"/>
      <c r="O1362" s="131"/>
      <c r="P1362" s="131"/>
      <c r="Q1362" s="131"/>
      <c r="R1362" s="131"/>
      <c r="S1362" s="131"/>
      <c r="T1362" s="131"/>
      <c r="U1362" s="131"/>
      <c r="V1362" s="131"/>
      <c r="W1362" s="131"/>
    </row>
    <row r="1363" spans="1:23" ht="18" customHeight="1" x14ac:dyDescent="0.35">
      <c r="A1363" s="143" t="s">
        <v>385</v>
      </c>
      <c r="B1363" s="143" t="s">
        <v>1092</v>
      </c>
      <c r="C1363" s="147">
        <v>39657</v>
      </c>
      <c r="D1363" s="7">
        <v>-8.7612873999999993E-2</v>
      </c>
      <c r="E1363" s="10">
        <v>1</v>
      </c>
      <c r="F1363" s="144">
        <v>0</v>
      </c>
      <c r="G1363" s="47">
        <f t="shared" si="113"/>
        <v>39657</v>
      </c>
      <c r="H1363" s="47">
        <f t="shared" si="114"/>
        <v>0</v>
      </c>
      <c r="I1363" s="59">
        <v>-8.9788414520267451E-2</v>
      </c>
      <c r="J1363" s="23">
        <f t="shared" si="115"/>
        <v>2.1755405202674577E-3</v>
      </c>
      <c r="K1363" s="9">
        <v>-1.7165993179862959E-2</v>
      </c>
      <c r="L1363" s="63">
        <f t="shared" si="116"/>
        <v>-14.028837905419476</v>
      </c>
      <c r="M1363" s="63">
        <f t="shared" si="117"/>
        <v>-7.0446880820137031E-2</v>
      </c>
      <c r="N1363" s="145"/>
      <c r="O1363" s="131"/>
      <c r="P1363" s="131"/>
      <c r="Q1363" s="131"/>
      <c r="R1363" s="131"/>
      <c r="S1363" s="131"/>
      <c r="T1363" s="131"/>
      <c r="U1363" s="131"/>
      <c r="V1363" s="131"/>
      <c r="W1363" s="131"/>
    </row>
    <row r="1364" spans="1:23" ht="18" customHeight="1" x14ac:dyDescent="0.35">
      <c r="A1364" s="143" t="s">
        <v>385</v>
      </c>
      <c r="B1364" s="143" t="s">
        <v>916</v>
      </c>
      <c r="C1364" s="147">
        <v>10457</v>
      </c>
      <c r="D1364" s="7">
        <v>-0.119433308</v>
      </c>
      <c r="E1364" s="10">
        <v>1</v>
      </c>
      <c r="F1364" s="144">
        <v>0</v>
      </c>
      <c r="G1364" s="47">
        <f t="shared" si="113"/>
        <v>10457</v>
      </c>
      <c r="H1364" s="47">
        <f t="shared" si="114"/>
        <v>0</v>
      </c>
      <c r="I1364" s="59">
        <v>-8.9788414520267451E-2</v>
      </c>
      <c r="J1364" s="23">
        <f t="shared" si="115"/>
        <v>-2.9644893479732551E-2</v>
      </c>
      <c r="K1364" s="9">
        <v>-1.7165993179862959E-2</v>
      </c>
      <c r="L1364" s="63">
        <f t="shared" si="116"/>
        <v>-10.457801809520408</v>
      </c>
      <c r="M1364" s="63">
        <f t="shared" si="117"/>
        <v>-0.10226731482013704</v>
      </c>
      <c r="N1364" s="145"/>
      <c r="O1364" s="131"/>
      <c r="P1364" s="131"/>
      <c r="Q1364" s="131"/>
      <c r="R1364" s="131"/>
      <c r="S1364" s="131"/>
      <c r="T1364" s="131"/>
      <c r="U1364" s="131"/>
      <c r="V1364" s="131"/>
      <c r="W1364" s="131"/>
    </row>
    <row r="1365" spans="1:23" ht="18" customHeight="1" x14ac:dyDescent="0.35">
      <c r="A1365" s="143" t="s">
        <v>385</v>
      </c>
      <c r="B1365" s="143" t="s">
        <v>1093</v>
      </c>
      <c r="C1365" s="147">
        <v>10191</v>
      </c>
      <c r="D1365" s="7">
        <v>-0.22120373900000001</v>
      </c>
      <c r="E1365" s="10">
        <v>1</v>
      </c>
      <c r="F1365" s="144">
        <v>0</v>
      </c>
      <c r="G1365" s="47">
        <f t="shared" si="113"/>
        <v>10191</v>
      </c>
      <c r="H1365" s="47">
        <f t="shared" si="114"/>
        <v>0</v>
      </c>
      <c r="I1365" s="59">
        <v>-8.9788414520267451E-2</v>
      </c>
      <c r="J1365" s="23">
        <f t="shared" si="115"/>
        <v>-0.13141532447973256</v>
      </c>
      <c r="K1365" s="9">
        <v>-1.7165993179862959E-2</v>
      </c>
      <c r="L1365" s="63">
        <f t="shared" si="116"/>
        <v>-20.597708972650985</v>
      </c>
      <c r="M1365" s="63">
        <f t="shared" si="117"/>
        <v>-0.20403774582013706</v>
      </c>
      <c r="N1365" s="145"/>
      <c r="O1365" s="131"/>
      <c r="P1365" s="131"/>
      <c r="Q1365" s="131"/>
      <c r="R1365" s="131"/>
      <c r="S1365" s="131"/>
      <c r="T1365" s="131"/>
      <c r="U1365" s="131"/>
      <c r="V1365" s="131"/>
      <c r="W1365" s="131"/>
    </row>
    <row r="1366" spans="1:23" ht="18" customHeight="1" x14ac:dyDescent="0.35">
      <c r="A1366" s="143" t="s">
        <v>385</v>
      </c>
      <c r="B1366" s="143" t="s">
        <v>969</v>
      </c>
      <c r="C1366" s="147">
        <v>24953</v>
      </c>
      <c r="D1366" s="7">
        <v>-0.1909111</v>
      </c>
      <c r="E1366" s="10">
        <v>1</v>
      </c>
      <c r="F1366" s="144">
        <v>0</v>
      </c>
      <c r="G1366" s="47">
        <f t="shared" si="113"/>
        <v>24953</v>
      </c>
      <c r="H1366" s="47">
        <f t="shared" si="114"/>
        <v>0</v>
      </c>
      <c r="I1366" s="59">
        <v>-8.9788414520267451E-2</v>
      </c>
      <c r="J1366" s="23">
        <f t="shared" si="115"/>
        <v>-0.10112268547973255</v>
      </c>
      <c r="K1366" s="9">
        <v>-1.7165993179862959E-2</v>
      </c>
      <c r="L1366" s="63">
        <f t="shared" si="116"/>
        <v>-27.445678122024162</v>
      </c>
      <c r="M1366" s="63">
        <f t="shared" si="117"/>
        <v>-0.17374510682013705</v>
      </c>
      <c r="N1366" s="145"/>
      <c r="O1366" s="131"/>
      <c r="P1366" s="131"/>
      <c r="Q1366" s="131"/>
      <c r="R1366" s="131"/>
      <c r="S1366" s="131"/>
      <c r="T1366" s="131"/>
      <c r="U1366" s="131"/>
      <c r="V1366" s="131"/>
      <c r="W1366" s="131"/>
    </row>
    <row r="1367" spans="1:23" ht="18" customHeight="1" x14ac:dyDescent="0.35">
      <c r="A1367" s="143" t="s">
        <v>385</v>
      </c>
      <c r="B1367" s="143" t="s">
        <v>1094</v>
      </c>
      <c r="C1367" s="147">
        <v>3809</v>
      </c>
      <c r="D1367" s="7">
        <v>-0.16722298799999999</v>
      </c>
      <c r="E1367" s="10">
        <v>1</v>
      </c>
      <c r="F1367" s="144">
        <v>0</v>
      </c>
      <c r="G1367" s="47">
        <f t="shared" si="113"/>
        <v>3809</v>
      </c>
      <c r="H1367" s="47">
        <f t="shared" si="114"/>
        <v>0</v>
      </c>
      <c r="I1367" s="59">
        <v>-8.9788414520267451E-2</v>
      </c>
      <c r="J1367" s="23">
        <f t="shared" si="115"/>
        <v>-7.7434573479732538E-2</v>
      </c>
      <c r="K1367" s="9">
        <v>-1.7165993179862959E-2</v>
      </c>
      <c r="L1367" s="63">
        <f t="shared" si="116"/>
        <v>-9.2610820293399012</v>
      </c>
      <c r="M1367" s="63">
        <f t="shared" si="117"/>
        <v>-0.15005699482013704</v>
      </c>
      <c r="N1367" s="145"/>
      <c r="O1367" s="131"/>
      <c r="P1367" s="131"/>
      <c r="Q1367" s="131"/>
      <c r="R1367" s="131"/>
      <c r="S1367" s="131"/>
      <c r="T1367" s="131"/>
      <c r="U1367" s="131"/>
      <c r="V1367" s="131"/>
      <c r="W1367" s="131"/>
    </row>
    <row r="1368" spans="1:23" ht="18" customHeight="1" x14ac:dyDescent="0.35">
      <c r="A1368" s="143" t="s">
        <v>385</v>
      </c>
      <c r="B1368" s="143" t="s">
        <v>1095</v>
      </c>
      <c r="C1368" s="147">
        <v>24430</v>
      </c>
      <c r="D1368" s="7">
        <v>-0.12204675399999999</v>
      </c>
      <c r="E1368" s="10">
        <v>1</v>
      </c>
      <c r="F1368" s="144">
        <v>0</v>
      </c>
      <c r="G1368" s="47">
        <f t="shared" si="113"/>
        <v>24430</v>
      </c>
      <c r="H1368" s="47">
        <f t="shared" si="114"/>
        <v>0</v>
      </c>
      <c r="I1368" s="59">
        <v>-8.9788414520267451E-2</v>
      </c>
      <c r="J1368" s="23">
        <f t="shared" si="115"/>
        <v>-3.2258339479732542E-2</v>
      </c>
      <c r="K1368" s="9">
        <v>-1.7165993179862959E-2</v>
      </c>
      <c r="L1368" s="63">
        <f t="shared" si="116"/>
        <v>-16.392966924289503</v>
      </c>
      <c r="M1368" s="63">
        <f t="shared" si="117"/>
        <v>-0.10488076082013703</v>
      </c>
      <c r="N1368" s="145"/>
      <c r="O1368" s="131"/>
      <c r="P1368" s="131"/>
      <c r="Q1368" s="131"/>
      <c r="R1368" s="131"/>
      <c r="S1368" s="131"/>
      <c r="T1368" s="131"/>
      <c r="U1368" s="131"/>
      <c r="V1368" s="131"/>
      <c r="W1368" s="131"/>
    </row>
    <row r="1369" spans="1:23" ht="18" customHeight="1" x14ac:dyDescent="0.35">
      <c r="A1369" s="143" t="s">
        <v>385</v>
      </c>
      <c r="B1369" s="143" t="s">
        <v>1096</v>
      </c>
      <c r="C1369" s="147">
        <v>14553</v>
      </c>
      <c r="D1369" s="7">
        <v>-0.14293128299999999</v>
      </c>
      <c r="E1369" s="10">
        <v>1</v>
      </c>
      <c r="F1369" s="144">
        <v>0</v>
      </c>
      <c r="G1369" s="47">
        <f t="shared" si="113"/>
        <v>14553</v>
      </c>
      <c r="H1369" s="47">
        <f t="shared" si="114"/>
        <v>0</v>
      </c>
      <c r="I1369" s="59">
        <v>-8.9788414520267451E-2</v>
      </c>
      <c r="J1369" s="23">
        <f t="shared" si="115"/>
        <v>-5.3142868479732541E-2</v>
      </c>
      <c r="K1369" s="9">
        <v>-1.7165993179862959E-2</v>
      </c>
      <c r="L1369" s="63">
        <f t="shared" si="116"/>
        <v>-15.171798308767562</v>
      </c>
      <c r="M1369" s="63">
        <f t="shared" si="117"/>
        <v>-0.12576528982013704</v>
      </c>
      <c r="N1369" s="145"/>
      <c r="O1369" s="131"/>
      <c r="P1369" s="131"/>
      <c r="Q1369" s="131"/>
      <c r="R1369" s="131"/>
      <c r="S1369" s="131"/>
      <c r="T1369" s="131"/>
      <c r="U1369" s="131"/>
      <c r="V1369" s="131"/>
      <c r="W1369" s="131"/>
    </row>
    <row r="1370" spans="1:23" ht="18" customHeight="1" x14ac:dyDescent="0.35">
      <c r="A1370" s="143" t="s">
        <v>385</v>
      </c>
      <c r="B1370" s="143" t="s">
        <v>1097</v>
      </c>
      <c r="C1370" s="147">
        <v>19732</v>
      </c>
      <c r="D1370" s="7">
        <v>-0.112410623</v>
      </c>
      <c r="E1370" s="10">
        <v>1</v>
      </c>
      <c r="F1370" s="144">
        <v>0</v>
      </c>
      <c r="G1370" s="47">
        <f t="shared" si="113"/>
        <v>19732</v>
      </c>
      <c r="H1370" s="47">
        <f t="shared" si="114"/>
        <v>0</v>
      </c>
      <c r="I1370" s="59">
        <v>-8.9788414520267451E-2</v>
      </c>
      <c r="J1370" s="23">
        <f t="shared" si="115"/>
        <v>-2.262220847973255E-2</v>
      </c>
      <c r="K1370" s="9">
        <v>-1.7165993179862959E-2</v>
      </c>
      <c r="L1370" s="63">
        <f t="shared" si="116"/>
        <v>-13.379073869402644</v>
      </c>
      <c r="M1370" s="63">
        <f t="shared" si="117"/>
        <v>-9.5244629820137039E-2</v>
      </c>
      <c r="N1370" s="145"/>
      <c r="O1370" s="131"/>
      <c r="P1370" s="131"/>
      <c r="Q1370" s="131"/>
      <c r="R1370" s="131"/>
      <c r="S1370" s="131"/>
      <c r="T1370" s="131"/>
      <c r="U1370" s="131"/>
      <c r="V1370" s="131"/>
      <c r="W1370" s="131"/>
    </row>
    <row r="1371" spans="1:23" ht="18" customHeight="1" x14ac:dyDescent="0.35">
      <c r="A1371" s="143" t="s">
        <v>385</v>
      </c>
      <c r="B1371" s="143" t="s">
        <v>101</v>
      </c>
      <c r="C1371" s="147">
        <v>297540</v>
      </c>
      <c r="D1371" s="7">
        <v>2.5188199000000001E-2</v>
      </c>
      <c r="E1371" s="10">
        <v>1</v>
      </c>
      <c r="F1371" s="144">
        <v>0</v>
      </c>
      <c r="G1371" s="47">
        <f t="shared" si="113"/>
        <v>297540</v>
      </c>
      <c r="H1371" s="47">
        <f t="shared" si="114"/>
        <v>0</v>
      </c>
      <c r="I1371" s="59">
        <v>-8.9788414520267451E-2</v>
      </c>
      <c r="J1371" s="23">
        <f t="shared" si="115"/>
        <v>0.11497661352026745</v>
      </c>
      <c r="K1371" s="9">
        <v>-1.7165993179862959E-2</v>
      </c>
      <c r="L1371" s="63">
        <f t="shared" si="116"/>
        <v>23.103037455677033</v>
      </c>
      <c r="M1371" s="63">
        <f t="shared" si="117"/>
        <v>4.2354192179862957E-2</v>
      </c>
      <c r="N1371" s="145"/>
      <c r="O1371" s="131"/>
      <c r="P1371" s="131"/>
      <c r="Q1371" s="131"/>
      <c r="R1371" s="131"/>
      <c r="S1371" s="131"/>
      <c r="T1371" s="131"/>
      <c r="U1371" s="131"/>
      <c r="V1371" s="131"/>
      <c r="W1371" s="131"/>
    </row>
    <row r="1372" spans="1:23" ht="18" customHeight="1" x14ac:dyDescent="0.35">
      <c r="A1372" s="143" t="s">
        <v>385</v>
      </c>
      <c r="B1372" s="143" t="s">
        <v>1098</v>
      </c>
      <c r="C1372" s="147">
        <v>10178</v>
      </c>
      <c r="D1372" s="7">
        <v>-0.113164455</v>
      </c>
      <c r="E1372" s="10">
        <v>1</v>
      </c>
      <c r="F1372" s="144">
        <v>0</v>
      </c>
      <c r="G1372" s="47">
        <f t="shared" si="113"/>
        <v>10178</v>
      </c>
      <c r="H1372" s="47">
        <f t="shared" si="114"/>
        <v>0</v>
      </c>
      <c r="I1372" s="59">
        <v>-8.9788414520267451E-2</v>
      </c>
      <c r="J1372" s="23">
        <f t="shared" si="115"/>
        <v>-2.3376040479732546E-2</v>
      </c>
      <c r="K1372" s="9">
        <v>-1.7165993179862959E-2</v>
      </c>
      <c r="L1372" s="63">
        <f t="shared" si="116"/>
        <v>-9.6849079577407053</v>
      </c>
      <c r="M1372" s="63">
        <f t="shared" si="117"/>
        <v>-9.5998461820137035E-2</v>
      </c>
      <c r="N1372" s="145"/>
      <c r="O1372" s="131"/>
      <c r="P1372" s="131"/>
      <c r="Q1372" s="131"/>
      <c r="R1372" s="131"/>
      <c r="S1372" s="131"/>
      <c r="T1372" s="131"/>
      <c r="U1372" s="131"/>
      <c r="V1372" s="131"/>
      <c r="W1372" s="131"/>
    </row>
    <row r="1373" spans="1:23" ht="18" customHeight="1" x14ac:dyDescent="0.35">
      <c r="A1373" s="143" t="s">
        <v>385</v>
      </c>
      <c r="B1373" s="143" t="s">
        <v>1099</v>
      </c>
      <c r="C1373" s="147">
        <v>6690</v>
      </c>
      <c r="D1373" s="7">
        <v>-0.158724898</v>
      </c>
      <c r="E1373" s="10">
        <v>1</v>
      </c>
      <c r="F1373" s="144">
        <v>0</v>
      </c>
      <c r="G1373" s="47">
        <f t="shared" si="113"/>
        <v>6690</v>
      </c>
      <c r="H1373" s="47">
        <f t="shared" si="114"/>
        <v>0</v>
      </c>
      <c r="I1373" s="59">
        <v>-8.9788414520267451E-2</v>
      </c>
      <c r="J1373" s="23">
        <f t="shared" si="115"/>
        <v>-6.8936483479732552E-2</v>
      </c>
      <c r="K1373" s="9">
        <v>-1.7165993179862959E-2</v>
      </c>
      <c r="L1373" s="63">
        <f t="shared" si="116"/>
        <v>-11.578445424219721</v>
      </c>
      <c r="M1373" s="63">
        <f t="shared" si="117"/>
        <v>-0.14155890482013705</v>
      </c>
      <c r="N1373" s="145"/>
      <c r="O1373" s="131"/>
      <c r="P1373" s="131"/>
      <c r="Q1373" s="131"/>
      <c r="R1373" s="131"/>
      <c r="S1373" s="131"/>
      <c r="T1373" s="131"/>
      <c r="U1373" s="131"/>
      <c r="V1373" s="131"/>
      <c r="W1373" s="131"/>
    </row>
    <row r="1374" spans="1:23" ht="18" customHeight="1" x14ac:dyDescent="0.35">
      <c r="A1374" s="143" t="s">
        <v>385</v>
      </c>
      <c r="B1374" s="143" t="s">
        <v>1100</v>
      </c>
      <c r="C1374" s="147">
        <v>53843</v>
      </c>
      <c r="D1374" s="7">
        <v>-9.5739371000000004E-2</v>
      </c>
      <c r="E1374" s="10">
        <v>1</v>
      </c>
      <c r="F1374" s="144">
        <v>0</v>
      </c>
      <c r="G1374" s="47">
        <f t="shared" si="113"/>
        <v>53843</v>
      </c>
      <c r="H1374" s="47">
        <f t="shared" si="114"/>
        <v>0</v>
      </c>
      <c r="I1374" s="59">
        <v>-8.9788414520267451E-2</v>
      </c>
      <c r="J1374" s="23">
        <f t="shared" si="115"/>
        <v>-5.9509564797325526E-3</v>
      </c>
      <c r="K1374" s="9">
        <v>-1.7165993179862959E-2</v>
      </c>
      <c r="L1374" s="63">
        <f t="shared" si="116"/>
        <v>-18.232240814730915</v>
      </c>
      <c r="M1374" s="63">
        <f t="shared" si="117"/>
        <v>-7.8573377820137041E-2</v>
      </c>
      <c r="N1374" s="145"/>
      <c r="O1374" s="131"/>
      <c r="P1374" s="131"/>
      <c r="Q1374" s="131"/>
      <c r="R1374" s="131"/>
      <c r="S1374" s="131"/>
      <c r="T1374" s="131"/>
      <c r="U1374" s="131"/>
      <c r="V1374" s="131"/>
      <c r="W1374" s="131"/>
    </row>
    <row r="1375" spans="1:23" ht="18" customHeight="1" x14ac:dyDescent="0.35">
      <c r="A1375" s="143" t="s">
        <v>385</v>
      </c>
      <c r="B1375" s="143" t="s">
        <v>408</v>
      </c>
      <c r="C1375" s="147">
        <v>144525</v>
      </c>
      <c r="D1375" s="7">
        <v>-5.7232466000000003E-2</v>
      </c>
      <c r="E1375" s="10">
        <v>1</v>
      </c>
      <c r="F1375" s="144">
        <v>0</v>
      </c>
      <c r="G1375" s="47">
        <f t="shared" si="113"/>
        <v>144525</v>
      </c>
      <c r="H1375" s="47">
        <f t="shared" si="114"/>
        <v>0</v>
      </c>
      <c r="I1375" s="59">
        <v>-8.9788414520267451E-2</v>
      </c>
      <c r="J1375" s="23">
        <f t="shared" si="115"/>
        <v>3.2555948520267448E-2</v>
      </c>
      <c r="K1375" s="9">
        <v>-1.7165993179862959E-2</v>
      </c>
      <c r="L1375" s="63">
        <f t="shared" si="116"/>
        <v>-15.23184812653297</v>
      </c>
      <c r="M1375" s="63">
        <f t="shared" si="117"/>
        <v>-4.0066472820137047E-2</v>
      </c>
      <c r="N1375" s="145"/>
      <c r="O1375" s="131"/>
      <c r="P1375" s="131"/>
      <c r="Q1375" s="131"/>
      <c r="R1375" s="131"/>
      <c r="S1375" s="131"/>
      <c r="T1375" s="131"/>
      <c r="U1375" s="131"/>
      <c r="V1375" s="131"/>
      <c r="W1375" s="131"/>
    </row>
    <row r="1376" spans="1:23" ht="18" customHeight="1" x14ac:dyDescent="0.35">
      <c r="A1376" s="143" t="s">
        <v>385</v>
      </c>
      <c r="B1376" s="143" t="s">
        <v>1101</v>
      </c>
      <c r="C1376" s="147">
        <v>10817</v>
      </c>
      <c r="D1376" s="7">
        <v>-0.21064054800000001</v>
      </c>
      <c r="E1376" s="10">
        <v>1</v>
      </c>
      <c r="F1376" s="144">
        <v>0</v>
      </c>
      <c r="G1376" s="47">
        <f t="shared" si="113"/>
        <v>10817</v>
      </c>
      <c r="H1376" s="47">
        <f t="shared" si="114"/>
        <v>0</v>
      </c>
      <c r="I1376" s="59">
        <v>-8.9788414520267451E-2</v>
      </c>
      <c r="J1376" s="23">
        <f t="shared" si="115"/>
        <v>-0.12085213347973256</v>
      </c>
      <c r="K1376" s="9">
        <v>-1.7165993179862959E-2</v>
      </c>
      <c r="L1376" s="63">
        <f t="shared" si="116"/>
        <v>-20.122283845924422</v>
      </c>
      <c r="M1376" s="63">
        <f t="shared" si="117"/>
        <v>-0.19347455482013706</v>
      </c>
      <c r="N1376" s="145"/>
      <c r="O1376" s="131"/>
      <c r="P1376" s="131"/>
      <c r="Q1376" s="131"/>
      <c r="R1376" s="131"/>
      <c r="S1376" s="131"/>
      <c r="T1376" s="131"/>
      <c r="U1376" s="131"/>
      <c r="V1376" s="131"/>
      <c r="W1376" s="131"/>
    </row>
    <row r="1377" spans="1:23" ht="18" customHeight="1" x14ac:dyDescent="0.35">
      <c r="A1377" s="143" t="s">
        <v>679</v>
      </c>
      <c r="B1377" s="143" t="s">
        <v>45</v>
      </c>
      <c r="C1377" s="147">
        <v>29200</v>
      </c>
      <c r="D1377" s="7">
        <v>2.8249109999999998E-3</v>
      </c>
      <c r="E1377" s="10">
        <v>1</v>
      </c>
      <c r="F1377" s="144">
        <v>0</v>
      </c>
      <c r="G1377" s="47">
        <f t="shared" si="113"/>
        <v>29200</v>
      </c>
      <c r="H1377" s="47">
        <f t="shared" si="114"/>
        <v>0</v>
      </c>
      <c r="I1377" s="59">
        <v>-8.9788414520267451E-2</v>
      </c>
      <c r="J1377" s="23">
        <f t="shared" si="115"/>
        <v>9.261332552026745E-2</v>
      </c>
      <c r="K1377" s="9">
        <v>-1.7165993179862959E-2</v>
      </c>
      <c r="L1377" s="63">
        <f t="shared" si="116"/>
        <v>3.4160472037006597</v>
      </c>
      <c r="M1377" s="63">
        <f t="shared" si="117"/>
        <v>1.9990904179862958E-2</v>
      </c>
      <c r="N1377" s="145"/>
      <c r="O1377" s="131"/>
      <c r="P1377" s="131"/>
      <c r="Q1377" s="131"/>
      <c r="R1377" s="131"/>
      <c r="S1377" s="131"/>
      <c r="T1377" s="131"/>
      <c r="U1377" s="131"/>
      <c r="V1377" s="131"/>
      <c r="W1377" s="131"/>
    </row>
    <row r="1378" spans="1:23" ht="18" customHeight="1" x14ac:dyDescent="0.35">
      <c r="A1378" s="143" t="s">
        <v>679</v>
      </c>
      <c r="B1378" s="143" t="s">
        <v>1102</v>
      </c>
      <c r="C1378" s="147">
        <v>30535</v>
      </c>
      <c r="D1378" s="7">
        <v>-9.8198304E-2</v>
      </c>
      <c r="E1378" s="10">
        <v>1</v>
      </c>
      <c r="F1378" s="144">
        <v>0</v>
      </c>
      <c r="G1378" s="47">
        <f t="shared" si="113"/>
        <v>30535</v>
      </c>
      <c r="H1378" s="47">
        <f t="shared" si="114"/>
        <v>0</v>
      </c>
      <c r="I1378" s="59">
        <v>-8.9788414520267451E-2</v>
      </c>
      <c r="J1378" s="23">
        <f t="shared" si="115"/>
        <v>-8.4098894797325491E-3</v>
      </c>
      <c r="K1378" s="9">
        <v>-1.7165993179862959E-2</v>
      </c>
      <c r="L1378" s="63">
        <f t="shared" si="116"/>
        <v>-14.159802182334836</v>
      </c>
      <c r="M1378" s="63">
        <f t="shared" si="117"/>
        <v>-8.1032310820137038E-2</v>
      </c>
      <c r="N1378" s="145"/>
      <c r="O1378" s="131"/>
      <c r="P1378" s="131"/>
      <c r="Q1378" s="131"/>
      <c r="R1378" s="131"/>
      <c r="S1378" s="131"/>
      <c r="T1378" s="131"/>
      <c r="U1378" s="131"/>
      <c r="V1378" s="131"/>
      <c r="W1378" s="131"/>
    </row>
    <row r="1379" spans="1:23" ht="18" customHeight="1" x14ac:dyDescent="0.35">
      <c r="A1379" s="143" t="s">
        <v>679</v>
      </c>
      <c r="B1379" s="143" t="s">
        <v>1103</v>
      </c>
      <c r="C1379" s="147">
        <v>14716</v>
      </c>
      <c r="D1379" s="7">
        <v>-7.3109890999999996E-2</v>
      </c>
      <c r="E1379" s="10">
        <v>1</v>
      </c>
      <c r="F1379" s="144">
        <v>0</v>
      </c>
      <c r="G1379" s="47">
        <f t="shared" si="113"/>
        <v>14716</v>
      </c>
      <c r="H1379" s="47">
        <f t="shared" si="114"/>
        <v>0</v>
      </c>
      <c r="I1379" s="59">
        <v>-8.9788414520267451E-2</v>
      </c>
      <c r="J1379" s="23">
        <f t="shared" si="115"/>
        <v>1.6678523520267455E-2</v>
      </c>
      <c r="K1379" s="9">
        <v>-1.7165993179862959E-2</v>
      </c>
      <c r="L1379" s="63">
        <f t="shared" si="116"/>
        <v>-6.7865274738933294</v>
      </c>
      <c r="M1379" s="63">
        <f t="shared" si="117"/>
        <v>-5.5943897820137034E-2</v>
      </c>
      <c r="N1379" s="145"/>
      <c r="O1379" s="131"/>
      <c r="P1379" s="131"/>
      <c r="Q1379" s="131"/>
      <c r="R1379" s="131"/>
      <c r="S1379" s="131"/>
      <c r="T1379" s="131"/>
      <c r="U1379" s="131"/>
      <c r="V1379" s="131"/>
      <c r="W1379" s="131"/>
    </row>
    <row r="1380" spans="1:23" ht="18" customHeight="1" x14ac:dyDescent="0.35">
      <c r="A1380" s="143" t="s">
        <v>679</v>
      </c>
      <c r="B1380" s="143" t="s">
        <v>1104</v>
      </c>
      <c r="C1380" s="147">
        <v>17842</v>
      </c>
      <c r="D1380" s="7">
        <v>-1.5754280999999998E-2</v>
      </c>
      <c r="E1380" s="10">
        <v>1</v>
      </c>
      <c r="F1380" s="144">
        <v>0</v>
      </c>
      <c r="G1380" s="47">
        <f t="shared" si="113"/>
        <v>17842</v>
      </c>
      <c r="H1380" s="47">
        <f t="shared" si="114"/>
        <v>0</v>
      </c>
      <c r="I1380" s="59">
        <v>-8.9788414520267451E-2</v>
      </c>
      <c r="J1380" s="23">
        <f t="shared" si="115"/>
        <v>7.4034133520267456E-2</v>
      </c>
      <c r="K1380" s="9">
        <v>-1.7165993179862959E-2</v>
      </c>
      <c r="L1380" s="63">
        <f t="shared" si="116"/>
        <v>0.1885679715006649</v>
      </c>
      <c r="M1380" s="63">
        <f t="shared" si="117"/>
        <v>1.4117121798629603E-3</v>
      </c>
      <c r="N1380" s="145"/>
      <c r="O1380" s="131"/>
      <c r="P1380" s="131"/>
      <c r="Q1380" s="131"/>
      <c r="R1380" s="131"/>
      <c r="S1380" s="131"/>
      <c r="T1380" s="131"/>
      <c r="U1380" s="131"/>
      <c r="V1380" s="131"/>
      <c r="W1380" s="131"/>
    </row>
    <row r="1381" spans="1:23" ht="18" customHeight="1" x14ac:dyDescent="0.35">
      <c r="A1381" s="143" t="s">
        <v>679</v>
      </c>
      <c r="B1381" s="143" t="s">
        <v>564</v>
      </c>
      <c r="C1381" s="147">
        <v>8805</v>
      </c>
      <c r="D1381" s="7">
        <v>-9.3654169999999995E-2</v>
      </c>
      <c r="E1381" s="10">
        <v>1</v>
      </c>
      <c r="F1381" s="144">
        <v>0</v>
      </c>
      <c r="G1381" s="47">
        <f t="shared" si="113"/>
        <v>8805</v>
      </c>
      <c r="H1381" s="47">
        <f t="shared" si="114"/>
        <v>0</v>
      </c>
      <c r="I1381" s="59">
        <v>-8.9788414520267451E-2</v>
      </c>
      <c r="J1381" s="23">
        <f t="shared" si="115"/>
        <v>-3.8657554797325439E-3</v>
      </c>
      <c r="K1381" s="9">
        <v>-1.7165993179862959E-2</v>
      </c>
      <c r="L1381" s="63">
        <f t="shared" si="116"/>
        <v>-7.1772651272423795</v>
      </c>
      <c r="M1381" s="63">
        <f t="shared" si="117"/>
        <v>-7.6488176820137033E-2</v>
      </c>
      <c r="N1381" s="145"/>
      <c r="O1381" s="131"/>
      <c r="P1381" s="131"/>
      <c r="Q1381" s="131"/>
      <c r="R1381" s="131"/>
      <c r="S1381" s="131"/>
      <c r="T1381" s="131"/>
      <c r="U1381" s="131"/>
      <c r="V1381" s="131"/>
      <c r="W1381" s="131"/>
    </row>
    <row r="1382" spans="1:23" ht="18" customHeight="1" x14ac:dyDescent="0.35">
      <c r="A1382" s="143" t="s">
        <v>679</v>
      </c>
      <c r="B1382" s="143" t="s">
        <v>1105</v>
      </c>
      <c r="C1382" s="147">
        <v>28800</v>
      </c>
      <c r="D1382" s="7">
        <v>-2.2840450000000002E-2</v>
      </c>
      <c r="E1382" s="10">
        <v>1</v>
      </c>
      <c r="F1382" s="144">
        <v>0</v>
      </c>
      <c r="G1382" s="47">
        <f t="shared" si="113"/>
        <v>28800</v>
      </c>
      <c r="H1382" s="47">
        <f t="shared" si="114"/>
        <v>0</v>
      </c>
      <c r="I1382" s="59">
        <v>-8.9788414520267451E-2</v>
      </c>
      <c r="J1382" s="23">
        <f t="shared" si="115"/>
        <v>6.6947964520267453E-2</v>
      </c>
      <c r="K1382" s="9">
        <v>-1.7165993179862959E-2</v>
      </c>
      <c r="L1382" s="63">
        <f t="shared" si="116"/>
        <v>-0.96298725529659757</v>
      </c>
      <c r="M1382" s="63">
        <f t="shared" si="117"/>
        <v>-5.6744568201370429E-3</v>
      </c>
      <c r="N1382" s="145"/>
      <c r="O1382" s="131"/>
      <c r="P1382" s="131"/>
      <c r="Q1382" s="131"/>
      <c r="R1382" s="131"/>
      <c r="S1382" s="131"/>
      <c r="T1382" s="131"/>
      <c r="U1382" s="131"/>
      <c r="V1382" s="131"/>
      <c r="W1382" s="131"/>
    </row>
    <row r="1383" spans="1:23" ht="18" customHeight="1" x14ac:dyDescent="0.35">
      <c r="A1383" s="143" t="s">
        <v>679</v>
      </c>
      <c r="B1383" s="143" t="s">
        <v>139</v>
      </c>
      <c r="C1383" s="147">
        <v>13516</v>
      </c>
      <c r="D1383" s="7">
        <v>-6.9447834999999999E-2</v>
      </c>
      <c r="E1383" s="10">
        <v>1</v>
      </c>
      <c r="F1383" s="144">
        <v>0</v>
      </c>
      <c r="G1383" s="47">
        <f t="shared" si="113"/>
        <v>13516</v>
      </c>
      <c r="H1383" s="47">
        <f t="shared" si="114"/>
        <v>0</v>
      </c>
      <c r="I1383" s="59">
        <v>-8.9788414520267451E-2</v>
      </c>
      <c r="J1383" s="23">
        <f t="shared" si="115"/>
        <v>2.0340579520267452E-2</v>
      </c>
      <c r="K1383" s="9">
        <v>-1.7165993179862959E-2</v>
      </c>
      <c r="L1383" s="63">
        <f t="shared" si="116"/>
        <v>-6.078199777991375</v>
      </c>
      <c r="M1383" s="63">
        <f t="shared" si="117"/>
        <v>-5.2281841820137037E-2</v>
      </c>
      <c r="N1383" s="145"/>
      <c r="O1383" s="131"/>
      <c r="P1383" s="131"/>
      <c r="Q1383" s="131"/>
      <c r="R1383" s="131"/>
      <c r="S1383" s="131"/>
      <c r="T1383" s="131"/>
      <c r="U1383" s="131"/>
      <c r="V1383" s="131"/>
      <c r="W1383" s="131"/>
    </row>
    <row r="1384" spans="1:23" ht="18" customHeight="1" x14ac:dyDescent="0.35">
      <c r="A1384" s="143" t="s">
        <v>679</v>
      </c>
      <c r="B1384" s="143" t="s">
        <v>142</v>
      </c>
      <c r="C1384" s="147">
        <v>11592</v>
      </c>
      <c r="D1384" s="7">
        <v>-3.7131736999999998E-2</v>
      </c>
      <c r="E1384" s="10">
        <v>1</v>
      </c>
      <c r="F1384" s="144">
        <v>0</v>
      </c>
      <c r="G1384" s="47">
        <f t="shared" si="113"/>
        <v>11592</v>
      </c>
      <c r="H1384" s="47">
        <f t="shared" si="114"/>
        <v>0</v>
      </c>
      <c r="I1384" s="59">
        <v>-8.9788414520267451E-2</v>
      </c>
      <c r="J1384" s="23">
        <f t="shared" si="115"/>
        <v>5.2656677520267453E-2</v>
      </c>
      <c r="K1384" s="9">
        <v>-1.7165993179862959E-2</v>
      </c>
      <c r="L1384" s="63">
        <f t="shared" si="116"/>
        <v>-2.1496347823686741</v>
      </c>
      <c r="M1384" s="63">
        <f t="shared" si="117"/>
        <v>-1.9965743820137039E-2</v>
      </c>
      <c r="N1384" s="145"/>
      <c r="O1384" s="131"/>
      <c r="P1384" s="131"/>
      <c r="Q1384" s="131"/>
      <c r="R1384" s="131"/>
      <c r="S1384" s="131"/>
      <c r="T1384" s="131"/>
      <c r="U1384" s="131"/>
      <c r="V1384" s="131"/>
      <c r="W1384" s="131"/>
    </row>
    <row r="1385" spans="1:23" ht="18" customHeight="1" x14ac:dyDescent="0.35">
      <c r="A1385" s="143" t="s">
        <v>679</v>
      </c>
      <c r="B1385" s="143" t="s">
        <v>852</v>
      </c>
      <c r="C1385" s="147">
        <v>16968</v>
      </c>
      <c r="D1385" s="7">
        <v>-3.3597866999999997E-2</v>
      </c>
      <c r="E1385" s="10">
        <v>1</v>
      </c>
      <c r="F1385" s="144">
        <v>0</v>
      </c>
      <c r="G1385" s="47">
        <f t="shared" si="113"/>
        <v>16968</v>
      </c>
      <c r="H1385" s="47">
        <f t="shared" si="114"/>
        <v>0</v>
      </c>
      <c r="I1385" s="59">
        <v>-8.9788414520267451E-2</v>
      </c>
      <c r="J1385" s="23">
        <f t="shared" si="115"/>
        <v>5.6190547520267455E-2</v>
      </c>
      <c r="K1385" s="9">
        <v>-1.7165993179862959E-2</v>
      </c>
      <c r="L1385" s="63">
        <f t="shared" si="116"/>
        <v>-2.1404368492958805</v>
      </c>
      <c r="M1385" s="63">
        <f t="shared" si="117"/>
        <v>-1.6431873820137038E-2</v>
      </c>
      <c r="N1385" s="145"/>
      <c r="O1385" s="131"/>
      <c r="P1385" s="131"/>
      <c r="Q1385" s="131"/>
      <c r="R1385" s="131"/>
      <c r="S1385" s="131"/>
      <c r="T1385" s="131"/>
      <c r="U1385" s="131"/>
      <c r="V1385" s="131"/>
      <c r="W1385" s="131"/>
    </row>
    <row r="1386" spans="1:23" ht="18" customHeight="1" x14ac:dyDescent="0.35">
      <c r="A1386" s="143" t="s">
        <v>679</v>
      </c>
      <c r="B1386" s="143" t="s">
        <v>628</v>
      </c>
      <c r="C1386" s="147">
        <v>8269</v>
      </c>
      <c r="D1386" s="7">
        <v>-7.4248813999999996E-2</v>
      </c>
      <c r="E1386" s="10">
        <v>1</v>
      </c>
      <c r="F1386" s="144">
        <v>0</v>
      </c>
      <c r="G1386" s="47">
        <f t="shared" si="113"/>
        <v>8269</v>
      </c>
      <c r="H1386" s="47">
        <f t="shared" si="114"/>
        <v>0</v>
      </c>
      <c r="I1386" s="59">
        <v>-8.9788414520267451E-2</v>
      </c>
      <c r="J1386" s="23">
        <f t="shared" si="115"/>
        <v>1.5539600520267455E-2</v>
      </c>
      <c r="K1386" s="9">
        <v>-1.7165993179862959E-2</v>
      </c>
      <c r="L1386" s="63">
        <f t="shared" si="116"/>
        <v>-5.1907716276763534</v>
      </c>
      <c r="M1386" s="63">
        <f t="shared" si="117"/>
        <v>-5.7082820820137034E-2</v>
      </c>
      <c r="N1386" s="145"/>
      <c r="O1386" s="131"/>
      <c r="P1386" s="131"/>
      <c r="Q1386" s="131"/>
      <c r="R1386" s="131"/>
      <c r="S1386" s="131"/>
      <c r="T1386" s="131"/>
      <c r="U1386" s="131"/>
      <c r="V1386" s="131"/>
      <c r="W1386" s="131"/>
    </row>
    <row r="1387" spans="1:23" ht="18" customHeight="1" x14ac:dyDescent="0.35">
      <c r="A1387" s="143" t="s">
        <v>679</v>
      </c>
      <c r="B1387" s="143" t="s">
        <v>304</v>
      </c>
      <c r="C1387" s="147">
        <v>9805</v>
      </c>
      <c r="D1387" s="162">
        <v>-7.5300000000000001E-5</v>
      </c>
      <c r="E1387" s="10">
        <v>1</v>
      </c>
      <c r="F1387" s="144">
        <v>0</v>
      </c>
      <c r="G1387" s="47">
        <f t="shared" si="113"/>
        <v>9805</v>
      </c>
      <c r="H1387" s="47">
        <f t="shared" si="114"/>
        <v>0</v>
      </c>
      <c r="I1387" s="59">
        <v>-8.9788414520267451E-2</v>
      </c>
      <c r="J1387" s="23">
        <f t="shared" si="115"/>
        <v>8.9713114520267451E-2</v>
      </c>
      <c r="K1387" s="9">
        <v>-1.7165993179862959E-2</v>
      </c>
      <c r="L1387" s="63">
        <f t="shared" si="116"/>
        <v>1.6923238561148219</v>
      </c>
      <c r="M1387" s="63">
        <f t="shared" si="117"/>
        <v>1.7090693179862958E-2</v>
      </c>
      <c r="N1387" s="145"/>
      <c r="O1387" s="131"/>
      <c r="P1387" s="131"/>
      <c r="Q1387" s="131"/>
      <c r="R1387" s="131"/>
      <c r="S1387" s="131"/>
      <c r="T1387" s="131"/>
      <c r="U1387" s="131"/>
      <c r="V1387" s="131"/>
      <c r="W1387" s="131"/>
    </row>
    <row r="1388" spans="1:23" ht="18" customHeight="1" x14ac:dyDescent="0.35">
      <c r="A1388" s="143" t="s">
        <v>679</v>
      </c>
      <c r="B1388" s="143" t="s">
        <v>149</v>
      </c>
      <c r="C1388" s="147">
        <v>16605</v>
      </c>
      <c r="D1388" s="7">
        <v>-2.9980814000000001E-2</v>
      </c>
      <c r="E1388" s="10">
        <v>1</v>
      </c>
      <c r="F1388" s="144">
        <v>0</v>
      </c>
      <c r="G1388" s="47">
        <f t="shared" si="113"/>
        <v>16605</v>
      </c>
      <c r="H1388" s="47">
        <f t="shared" si="114"/>
        <v>0</v>
      </c>
      <c r="I1388" s="59">
        <v>-8.9788414520267451E-2</v>
      </c>
      <c r="J1388" s="23">
        <f t="shared" si="115"/>
        <v>5.980760052026745E-2</v>
      </c>
      <c r="K1388" s="9">
        <v>-1.7165993179862959E-2</v>
      </c>
      <c r="L1388" s="63">
        <f t="shared" si="116"/>
        <v>-1.6513228031460345</v>
      </c>
      <c r="M1388" s="63">
        <f t="shared" si="117"/>
        <v>-1.2814820820137043E-2</v>
      </c>
      <c r="N1388" s="145"/>
      <c r="O1388" s="131"/>
      <c r="P1388" s="131"/>
      <c r="Q1388" s="131"/>
      <c r="R1388" s="131"/>
      <c r="S1388" s="131"/>
      <c r="T1388" s="131"/>
      <c r="U1388" s="131"/>
      <c r="V1388" s="131"/>
      <c r="W1388" s="131"/>
    </row>
    <row r="1389" spans="1:23" ht="18" customHeight="1" x14ac:dyDescent="0.35">
      <c r="A1389" s="143" t="s">
        <v>679</v>
      </c>
      <c r="B1389" s="143" t="s">
        <v>150</v>
      </c>
      <c r="C1389" s="147">
        <v>21049</v>
      </c>
      <c r="D1389" s="7">
        <v>-1.1941246000000001E-2</v>
      </c>
      <c r="E1389" s="10">
        <v>1</v>
      </c>
      <c r="F1389" s="144">
        <v>0</v>
      </c>
      <c r="G1389" s="47">
        <f t="shared" si="113"/>
        <v>21049</v>
      </c>
      <c r="H1389" s="47">
        <f t="shared" si="114"/>
        <v>0</v>
      </c>
      <c r="I1389" s="59">
        <v>-8.9788414520267451E-2</v>
      </c>
      <c r="J1389" s="23">
        <f t="shared" si="115"/>
        <v>7.7847168520267448E-2</v>
      </c>
      <c r="K1389" s="9">
        <v>-1.7165993179862959E-2</v>
      </c>
      <c r="L1389" s="63">
        <f t="shared" si="116"/>
        <v>0.75802061062664083</v>
      </c>
      <c r="M1389" s="63">
        <f t="shared" si="117"/>
        <v>5.2247471798629579E-3</v>
      </c>
      <c r="N1389" s="145"/>
      <c r="O1389" s="131"/>
      <c r="P1389" s="131"/>
      <c r="Q1389" s="131"/>
      <c r="R1389" s="131"/>
      <c r="S1389" s="131"/>
      <c r="T1389" s="131"/>
      <c r="U1389" s="131"/>
      <c r="V1389" s="131"/>
      <c r="W1389" s="131"/>
    </row>
    <row r="1390" spans="1:23" ht="18" customHeight="1" x14ac:dyDescent="0.35">
      <c r="A1390" s="143" t="s">
        <v>679</v>
      </c>
      <c r="B1390" s="143" t="s">
        <v>1106</v>
      </c>
      <c r="C1390" s="147">
        <v>19044</v>
      </c>
      <c r="D1390" s="7">
        <v>-3.9203019999999996E-3</v>
      </c>
      <c r="E1390" s="10">
        <v>1</v>
      </c>
      <c r="F1390" s="144">
        <v>0</v>
      </c>
      <c r="G1390" s="47">
        <f t="shared" si="113"/>
        <v>19044</v>
      </c>
      <c r="H1390" s="47">
        <f t="shared" si="114"/>
        <v>0</v>
      </c>
      <c r="I1390" s="59">
        <v>-8.9788414520267451E-2</v>
      </c>
      <c r="J1390" s="23">
        <f t="shared" si="115"/>
        <v>8.5868112520267451E-2</v>
      </c>
      <c r="K1390" s="9">
        <v>-1.7165993179862959E-2</v>
      </c>
      <c r="L1390" s="63">
        <f t="shared" si="116"/>
        <v>1.8279053828210883</v>
      </c>
      <c r="M1390" s="63">
        <f t="shared" si="117"/>
        <v>1.3245691179862958E-2</v>
      </c>
      <c r="N1390" s="145"/>
      <c r="O1390" s="131"/>
      <c r="P1390" s="131"/>
      <c r="Q1390" s="131"/>
      <c r="R1390" s="131"/>
      <c r="S1390" s="131"/>
      <c r="T1390" s="131"/>
      <c r="U1390" s="131"/>
      <c r="V1390" s="131"/>
      <c r="W1390" s="131"/>
    </row>
    <row r="1391" spans="1:23" ht="18" customHeight="1" x14ac:dyDescent="0.35">
      <c r="A1391" s="143" t="s">
        <v>679</v>
      </c>
      <c r="B1391" s="143" t="s">
        <v>1107</v>
      </c>
      <c r="C1391" s="147">
        <v>27131</v>
      </c>
      <c r="D1391" s="7">
        <v>-2.6360181E-2</v>
      </c>
      <c r="E1391" s="10">
        <v>1</v>
      </c>
      <c r="F1391" s="144">
        <v>0</v>
      </c>
      <c r="G1391" s="47">
        <f t="shared" si="113"/>
        <v>27131</v>
      </c>
      <c r="H1391" s="47">
        <f t="shared" si="114"/>
        <v>0</v>
      </c>
      <c r="I1391" s="59">
        <v>-8.9788414520267451E-2</v>
      </c>
      <c r="J1391" s="23">
        <f t="shared" si="115"/>
        <v>6.3428233520267455E-2</v>
      </c>
      <c r="K1391" s="9">
        <v>-1.7165993179862959E-2</v>
      </c>
      <c r="L1391" s="63">
        <f t="shared" si="116"/>
        <v>-1.5144197753231587</v>
      </c>
      <c r="M1391" s="63">
        <f t="shared" si="117"/>
        <v>-9.1941878201370411E-3</v>
      </c>
      <c r="N1391" s="145"/>
      <c r="O1391" s="131"/>
      <c r="P1391" s="131"/>
      <c r="Q1391" s="131"/>
      <c r="R1391" s="131"/>
      <c r="S1391" s="131"/>
      <c r="T1391" s="131"/>
      <c r="U1391" s="131"/>
      <c r="V1391" s="131"/>
      <c r="W1391" s="131"/>
    </row>
    <row r="1392" spans="1:23" ht="18" customHeight="1" x14ac:dyDescent="0.35">
      <c r="A1392" s="143" t="s">
        <v>679</v>
      </c>
      <c r="B1392" s="143" t="s">
        <v>633</v>
      </c>
      <c r="C1392" s="147">
        <v>18645</v>
      </c>
      <c r="D1392" s="7">
        <v>-4.2379461E-2</v>
      </c>
      <c r="E1392" s="10">
        <v>1</v>
      </c>
      <c r="F1392" s="144">
        <v>0</v>
      </c>
      <c r="G1392" s="47">
        <f t="shared" si="113"/>
        <v>18645</v>
      </c>
      <c r="H1392" s="47">
        <f t="shared" si="114"/>
        <v>0</v>
      </c>
      <c r="I1392" s="59">
        <v>-8.9788414520267451E-2</v>
      </c>
      <c r="J1392" s="23">
        <f t="shared" si="115"/>
        <v>4.7408953520267451E-2</v>
      </c>
      <c r="K1392" s="9">
        <v>-1.7165993179862959E-2</v>
      </c>
      <c r="L1392" s="63">
        <f t="shared" si="116"/>
        <v>-3.4428157081371742</v>
      </c>
      <c r="M1392" s="63">
        <f t="shared" si="117"/>
        <v>-2.5213467820137041E-2</v>
      </c>
      <c r="N1392" s="145"/>
      <c r="O1392" s="131"/>
      <c r="P1392" s="131"/>
      <c r="Q1392" s="131"/>
      <c r="R1392" s="131"/>
      <c r="S1392" s="131"/>
      <c r="T1392" s="131"/>
      <c r="U1392" s="131"/>
      <c r="V1392" s="131"/>
      <c r="W1392" s="131"/>
    </row>
    <row r="1393" spans="1:23" ht="18" customHeight="1" x14ac:dyDescent="0.35">
      <c r="A1393" s="143" t="s">
        <v>679</v>
      </c>
      <c r="B1393" s="143" t="s">
        <v>1853</v>
      </c>
      <c r="C1393" s="147">
        <v>138576</v>
      </c>
      <c r="D1393" s="7">
        <v>7.0846332999999997E-2</v>
      </c>
      <c r="E1393" s="10">
        <v>1</v>
      </c>
      <c r="F1393" s="144">
        <v>0</v>
      </c>
      <c r="G1393" s="47">
        <f t="shared" si="113"/>
        <v>138576</v>
      </c>
      <c r="H1393" s="47">
        <f t="shared" si="114"/>
        <v>0</v>
      </c>
      <c r="I1393" s="59">
        <v>-8.9788414520267451E-2</v>
      </c>
      <c r="J1393" s="23">
        <f t="shared" si="115"/>
        <v>0.16063474752026746</v>
      </c>
      <c r="K1393" s="9">
        <v>-1.7165993179862959E-2</v>
      </c>
      <c r="L1393" s="63">
        <f t="shared" si="116"/>
        <v>32.763290324535873</v>
      </c>
      <c r="M1393" s="63">
        <f t="shared" si="117"/>
        <v>8.801232617986296E-2</v>
      </c>
      <c r="N1393" s="145"/>
      <c r="O1393" s="131"/>
      <c r="P1393" s="131"/>
      <c r="Q1393" s="131"/>
      <c r="R1393" s="131"/>
      <c r="S1393" s="131"/>
      <c r="T1393" s="131"/>
      <c r="U1393" s="131"/>
      <c r="V1393" s="131"/>
      <c r="W1393" s="131"/>
    </row>
    <row r="1394" spans="1:23" ht="18" customHeight="1" x14ac:dyDescent="0.35">
      <c r="A1394" s="143" t="s">
        <v>679</v>
      </c>
      <c r="B1394" s="143" t="s">
        <v>1108</v>
      </c>
      <c r="C1394" s="147">
        <v>57963</v>
      </c>
      <c r="D1394" s="7">
        <v>1.1310814000000001E-2</v>
      </c>
      <c r="E1394" s="10">
        <v>1</v>
      </c>
      <c r="F1394" s="144">
        <v>0</v>
      </c>
      <c r="G1394" s="47">
        <f t="shared" si="113"/>
        <v>57963</v>
      </c>
      <c r="H1394" s="47">
        <f t="shared" si="114"/>
        <v>0</v>
      </c>
      <c r="I1394" s="59">
        <v>-8.9788414520267451E-2</v>
      </c>
      <c r="J1394" s="23">
        <f t="shared" si="115"/>
        <v>0.10109922852026745</v>
      </c>
      <c r="K1394" s="9">
        <v>-1.7165993179862959E-2</v>
      </c>
      <c r="L1394" s="63">
        <f t="shared" si="116"/>
        <v>6.8559354853282128</v>
      </c>
      <c r="M1394" s="63">
        <f t="shared" si="117"/>
        <v>2.8476807179862958E-2</v>
      </c>
      <c r="N1394" s="145"/>
      <c r="O1394" s="131"/>
      <c r="P1394" s="131"/>
      <c r="Q1394" s="131"/>
      <c r="R1394" s="131"/>
      <c r="S1394" s="131"/>
      <c r="T1394" s="131"/>
      <c r="U1394" s="131"/>
      <c r="V1394" s="131"/>
      <c r="W1394" s="131"/>
    </row>
    <row r="1395" spans="1:23" ht="18" customHeight="1" x14ac:dyDescent="0.35">
      <c r="A1395" s="143" t="s">
        <v>679</v>
      </c>
      <c r="B1395" s="143" t="s">
        <v>177</v>
      </c>
      <c r="C1395" s="147">
        <v>9045</v>
      </c>
      <c r="D1395" s="7">
        <v>-3.7196007000000003E-2</v>
      </c>
      <c r="E1395" s="10">
        <v>1</v>
      </c>
      <c r="F1395" s="144">
        <v>0</v>
      </c>
      <c r="G1395" s="47">
        <f t="shared" si="113"/>
        <v>9045</v>
      </c>
      <c r="H1395" s="47">
        <f t="shared" si="114"/>
        <v>0</v>
      </c>
      <c r="I1395" s="59">
        <v>-8.9788414520267451E-2</v>
      </c>
      <c r="J1395" s="23">
        <f t="shared" si="115"/>
        <v>5.2592407520267448E-2</v>
      </c>
      <c r="K1395" s="9">
        <v>-1.7165993179862959E-2</v>
      </c>
      <c r="L1395" s="63">
        <f t="shared" si="116"/>
        <v>-1.9049585686117949</v>
      </c>
      <c r="M1395" s="63">
        <f t="shared" si="117"/>
        <v>-2.0030013820137044E-2</v>
      </c>
      <c r="N1395" s="145"/>
      <c r="O1395" s="131"/>
      <c r="P1395" s="131"/>
      <c r="Q1395" s="131"/>
      <c r="R1395" s="131"/>
      <c r="S1395" s="131"/>
      <c r="T1395" s="131"/>
      <c r="U1395" s="131"/>
      <c r="V1395" s="131"/>
      <c r="W1395" s="131"/>
    </row>
    <row r="1396" spans="1:23" ht="18" customHeight="1" x14ac:dyDescent="0.35">
      <c r="A1396" s="143" t="s">
        <v>679</v>
      </c>
      <c r="B1396" s="143" t="s">
        <v>1109</v>
      </c>
      <c r="C1396" s="147">
        <v>20163</v>
      </c>
      <c r="D1396" s="7">
        <v>-5.4518322000000001E-2</v>
      </c>
      <c r="E1396" s="10">
        <v>1</v>
      </c>
      <c r="F1396" s="144">
        <v>0</v>
      </c>
      <c r="G1396" s="47">
        <f t="shared" si="113"/>
        <v>20163</v>
      </c>
      <c r="H1396" s="47">
        <f t="shared" si="114"/>
        <v>0</v>
      </c>
      <c r="I1396" s="59">
        <v>-8.9788414520267451E-2</v>
      </c>
      <c r="J1396" s="23">
        <f t="shared" si="115"/>
        <v>3.527009252026745E-2</v>
      </c>
      <c r="K1396" s="9">
        <v>-1.7165993179862959E-2</v>
      </c>
      <c r="L1396" s="63">
        <f t="shared" si="116"/>
        <v>-5.3038991685441852</v>
      </c>
      <c r="M1396" s="63">
        <f t="shared" si="117"/>
        <v>-3.7352328820137046E-2</v>
      </c>
      <c r="N1396" s="145"/>
      <c r="O1396" s="131"/>
      <c r="P1396" s="131"/>
      <c r="Q1396" s="131"/>
      <c r="R1396" s="131"/>
      <c r="S1396" s="131"/>
      <c r="T1396" s="131"/>
      <c r="U1396" s="131"/>
      <c r="V1396" s="131"/>
      <c r="W1396" s="131"/>
    </row>
    <row r="1397" spans="1:23" ht="18" customHeight="1" x14ac:dyDescent="0.35">
      <c r="A1397" s="143" t="s">
        <v>679</v>
      </c>
      <c r="B1397" s="143" t="s">
        <v>184</v>
      </c>
      <c r="C1397" s="147">
        <v>11487</v>
      </c>
      <c r="D1397" s="7">
        <v>-7.0810961000000006E-2</v>
      </c>
      <c r="E1397" s="10">
        <v>1</v>
      </c>
      <c r="F1397" s="144">
        <v>0</v>
      </c>
      <c r="G1397" s="47">
        <f t="shared" si="113"/>
        <v>11487</v>
      </c>
      <c r="H1397" s="47">
        <f t="shared" si="114"/>
        <v>0</v>
      </c>
      <c r="I1397" s="59">
        <v>-8.9788414520267451E-2</v>
      </c>
      <c r="J1397" s="23">
        <f t="shared" si="115"/>
        <v>1.8977453520267445E-2</v>
      </c>
      <c r="K1397" s="9">
        <v>-1.7165993179862959E-2</v>
      </c>
      <c r="L1397" s="63">
        <f t="shared" si="116"/>
        <v>-5.7495294076497423</v>
      </c>
      <c r="M1397" s="63">
        <f t="shared" si="117"/>
        <v>-5.3644967820137043E-2</v>
      </c>
      <c r="N1397" s="145"/>
      <c r="O1397" s="131"/>
      <c r="P1397" s="131"/>
      <c r="Q1397" s="131"/>
      <c r="R1397" s="131"/>
      <c r="S1397" s="131"/>
      <c r="T1397" s="131"/>
      <c r="U1397" s="131"/>
      <c r="V1397" s="131"/>
      <c r="W1397" s="131"/>
    </row>
    <row r="1398" spans="1:23" ht="18" customHeight="1" x14ac:dyDescent="0.35">
      <c r="A1398" s="143" t="s">
        <v>679</v>
      </c>
      <c r="B1398" s="143" t="s">
        <v>1110</v>
      </c>
      <c r="C1398" s="147">
        <v>22078</v>
      </c>
      <c r="D1398" s="7">
        <v>-8.7808780000000006E-3</v>
      </c>
      <c r="E1398" s="10">
        <v>1</v>
      </c>
      <c r="F1398" s="144">
        <v>0</v>
      </c>
      <c r="G1398" s="47">
        <f t="shared" si="113"/>
        <v>22078</v>
      </c>
      <c r="H1398" s="47">
        <f t="shared" si="114"/>
        <v>0</v>
      </c>
      <c r="I1398" s="59">
        <v>-8.9788414520267451E-2</v>
      </c>
      <c r="J1398" s="23">
        <f t="shared" si="115"/>
        <v>8.1007536520267445E-2</v>
      </c>
      <c r="K1398" s="9">
        <v>-1.7165993179862959E-2</v>
      </c>
      <c r="L1398" s="63">
        <f t="shared" si="116"/>
        <v>1.2459163844189975</v>
      </c>
      <c r="M1398" s="63">
        <f t="shared" si="117"/>
        <v>8.3851151798629581E-3</v>
      </c>
      <c r="N1398" s="145"/>
      <c r="O1398" s="131"/>
      <c r="P1398" s="131"/>
      <c r="Q1398" s="131"/>
      <c r="R1398" s="131"/>
      <c r="S1398" s="131"/>
      <c r="T1398" s="131"/>
      <c r="U1398" s="131"/>
      <c r="V1398" s="131"/>
      <c r="W1398" s="131"/>
    </row>
    <row r="1399" spans="1:23" ht="18" customHeight="1" x14ac:dyDescent="0.35">
      <c r="A1399" s="143" t="s">
        <v>679</v>
      </c>
      <c r="B1399" s="143" t="s">
        <v>188</v>
      </c>
      <c r="C1399" s="147">
        <v>37424</v>
      </c>
      <c r="D1399" s="7">
        <v>-6.18668E-3</v>
      </c>
      <c r="E1399" s="10">
        <v>1</v>
      </c>
      <c r="F1399" s="144">
        <v>0</v>
      </c>
      <c r="G1399" s="47">
        <f t="shared" si="113"/>
        <v>37424</v>
      </c>
      <c r="H1399" s="47">
        <f t="shared" si="114"/>
        <v>0</v>
      </c>
      <c r="I1399" s="59">
        <v>-8.9788414520267451E-2</v>
      </c>
      <c r="J1399" s="23">
        <f t="shared" si="115"/>
        <v>8.3601734520267451E-2</v>
      </c>
      <c r="K1399" s="9">
        <v>-1.7165993179862959E-2</v>
      </c>
      <c r="L1399" s="63">
        <f t="shared" si="116"/>
        <v>2.1239792788881444</v>
      </c>
      <c r="M1399" s="63">
        <f t="shared" si="117"/>
        <v>1.0979313179862959E-2</v>
      </c>
      <c r="N1399" s="145"/>
      <c r="O1399" s="131"/>
      <c r="P1399" s="131"/>
      <c r="Q1399" s="131"/>
      <c r="R1399" s="131"/>
      <c r="S1399" s="131"/>
      <c r="T1399" s="131"/>
      <c r="U1399" s="131"/>
      <c r="V1399" s="131"/>
      <c r="W1399" s="131"/>
    </row>
    <row r="1400" spans="1:23" ht="18" customHeight="1" x14ac:dyDescent="0.35">
      <c r="A1400" s="143" t="s">
        <v>679</v>
      </c>
      <c r="B1400" s="143" t="s">
        <v>398</v>
      </c>
      <c r="C1400" s="147">
        <v>135980</v>
      </c>
      <c r="D1400" s="7">
        <v>2.851531E-3</v>
      </c>
      <c r="E1400" s="10">
        <v>1</v>
      </c>
      <c r="F1400" s="144">
        <v>0</v>
      </c>
      <c r="G1400" s="47">
        <f t="shared" si="113"/>
        <v>135980</v>
      </c>
      <c r="H1400" s="47">
        <f t="shared" si="114"/>
        <v>0</v>
      </c>
      <c r="I1400" s="59">
        <v>-8.9788414520267451E-2</v>
      </c>
      <c r="J1400" s="23">
        <f t="shared" si="115"/>
        <v>9.2639945520267455E-2</v>
      </c>
      <c r="K1400" s="9">
        <v>-1.7165993179862959E-2</v>
      </c>
      <c r="L1400" s="63">
        <f t="shared" si="116"/>
        <v>7.381555342754285</v>
      </c>
      <c r="M1400" s="63">
        <f t="shared" si="117"/>
        <v>2.001752417986296E-2</v>
      </c>
      <c r="N1400" s="145"/>
      <c r="O1400" s="131"/>
      <c r="P1400" s="131"/>
      <c r="Q1400" s="131"/>
      <c r="R1400" s="131"/>
      <c r="S1400" s="131"/>
      <c r="T1400" s="131"/>
      <c r="U1400" s="131"/>
      <c r="V1400" s="131"/>
      <c r="W1400" s="131"/>
    </row>
    <row r="1401" spans="1:23" ht="18" customHeight="1" x14ac:dyDescent="0.35">
      <c r="A1401" s="143" t="s">
        <v>679</v>
      </c>
      <c r="B1401" s="143" t="s">
        <v>1111</v>
      </c>
      <c r="C1401" s="147">
        <v>207041</v>
      </c>
      <c r="D1401" s="7">
        <v>4.9353224000000001E-2</v>
      </c>
      <c r="E1401" s="10">
        <v>1</v>
      </c>
      <c r="F1401" s="144">
        <v>0</v>
      </c>
      <c r="G1401" s="47">
        <f t="shared" si="113"/>
        <v>207041</v>
      </c>
      <c r="H1401" s="47">
        <f t="shared" si="114"/>
        <v>0</v>
      </c>
      <c r="I1401" s="59">
        <v>-8.9788414520267451E-2</v>
      </c>
      <c r="J1401" s="23">
        <f t="shared" si="115"/>
        <v>0.13914163852026745</v>
      </c>
      <c r="K1401" s="9">
        <v>-1.7165993179862959E-2</v>
      </c>
      <c r="L1401" s="63">
        <f t="shared" si="116"/>
        <v>30.267413362894601</v>
      </c>
      <c r="M1401" s="63">
        <f t="shared" si="117"/>
        <v>6.6519217179862963E-2</v>
      </c>
      <c r="N1401" s="145"/>
      <c r="O1401" s="131"/>
      <c r="P1401" s="131"/>
      <c r="Q1401" s="131"/>
      <c r="R1401" s="131"/>
      <c r="S1401" s="131"/>
      <c r="T1401" s="131"/>
      <c r="U1401" s="131"/>
      <c r="V1401" s="131"/>
      <c r="W1401" s="131"/>
    </row>
    <row r="1402" spans="1:23" ht="18" customHeight="1" x14ac:dyDescent="0.35">
      <c r="A1402" s="143" t="s">
        <v>679</v>
      </c>
      <c r="B1402" s="143" t="s">
        <v>727</v>
      </c>
      <c r="C1402" s="147">
        <v>17436</v>
      </c>
      <c r="D1402" s="7">
        <v>8.7709940000000007E-3</v>
      </c>
      <c r="E1402" s="10">
        <v>1</v>
      </c>
      <c r="F1402" s="144">
        <v>0</v>
      </c>
      <c r="G1402" s="47">
        <f t="shared" si="113"/>
        <v>17436</v>
      </c>
      <c r="H1402" s="47">
        <f t="shared" si="114"/>
        <v>0</v>
      </c>
      <c r="I1402" s="59">
        <v>-8.9788414520267451E-2</v>
      </c>
      <c r="J1402" s="23">
        <f t="shared" si="115"/>
        <v>9.8559408520267455E-2</v>
      </c>
      <c r="K1402" s="9">
        <v>-1.7165993179862959E-2</v>
      </c>
      <c r="L1402" s="63">
        <f t="shared" si="116"/>
        <v>3.42486105878656</v>
      </c>
      <c r="M1402" s="63">
        <f t="shared" si="117"/>
        <v>2.5936987179862959E-2</v>
      </c>
      <c r="N1402" s="145"/>
      <c r="O1402" s="131"/>
      <c r="P1402" s="131"/>
      <c r="Q1402" s="131"/>
      <c r="R1402" s="131"/>
      <c r="S1402" s="131"/>
      <c r="T1402" s="131"/>
      <c r="U1402" s="131"/>
      <c r="V1402" s="131"/>
      <c r="W1402" s="131"/>
    </row>
    <row r="1403" spans="1:23" ht="18" customHeight="1" x14ac:dyDescent="0.35">
      <c r="A1403" s="143" t="s">
        <v>679</v>
      </c>
      <c r="B1403" s="143" t="s">
        <v>1112</v>
      </c>
      <c r="C1403" s="147">
        <v>9230</v>
      </c>
      <c r="D1403" s="7">
        <v>1.6451428000000001E-2</v>
      </c>
      <c r="E1403" s="10">
        <v>1</v>
      </c>
      <c r="F1403" s="144">
        <v>0</v>
      </c>
      <c r="G1403" s="47">
        <f t="shared" si="113"/>
        <v>9230</v>
      </c>
      <c r="H1403" s="47">
        <f t="shared" si="114"/>
        <v>0</v>
      </c>
      <c r="I1403" s="59">
        <v>-8.9788414520267451E-2</v>
      </c>
      <c r="J1403" s="23">
        <f t="shared" si="115"/>
        <v>0.10623984252026746</v>
      </c>
      <c r="K1403" s="9">
        <v>-1.7165993179862959E-2</v>
      </c>
      <c r="L1403" s="63">
        <f t="shared" si="116"/>
        <v>3.2297227733381506</v>
      </c>
      <c r="M1403" s="63">
        <f t="shared" si="117"/>
        <v>3.3617421179862959E-2</v>
      </c>
      <c r="N1403" s="145"/>
      <c r="O1403" s="131"/>
      <c r="P1403" s="131"/>
      <c r="Q1403" s="131"/>
      <c r="R1403" s="131"/>
      <c r="S1403" s="131"/>
      <c r="T1403" s="131"/>
      <c r="U1403" s="131"/>
      <c r="V1403" s="131"/>
      <c r="W1403" s="131"/>
    </row>
    <row r="1404" spans="1:23" ht="18" customHeight="1" x14ac:dyDescent="0.35">
      <c r="A1404" s="143" t="s">
        <v>679</v>
      </c>
      <c r="B1404" s="143" t="s">
        <v>1113</v>
      </c>
      <c r="C1404" s="147">
        <v>1606</v>
      </c>
      <c r="D1404" s="7">
        <v>-7.8552932000000006E-2</v>
      </c>
      <c r="E1404" s="10">
        <v>1</v>
      </c>
      <c r="F1404" s="144">
        <v>0</v>
      </c>
      <c r="G1404" s="47">
        <f t="shared" si="113"/>
        <v>1606</v>
      </c>
      <c r="H1404" s="47">
        <f t="shared" si="114"/>
        <v>0</v>
      </c>
      <c r="I1404" s="59">
        <v>-8.9788414520267451E-2</v>
      </c>
      <c r="J1404" s="23">
        <f t="shared" si="115"/>
        <v>1.1235482520267445E-2</v>
      </c>
      <c r="K1404" s="9">
        <v>-1.7165993179862959E-2</v>
      </c>
      <c r="L1404" s="63">
        <f t="shared" si="116"/>
        <v>-2.4600772650219427</v>
      </c>
      <c r="M1404" s="63">
        <f t="shared" si="117"/>
        <v>-6.1386938820137044E-2</v>
      </c>
      <c r="N1404" s="145"/>
      <c r="O1404" s="131"/>
      <c r="P1404" s="131"/>
      <c r="Q1404" s="131"/>
      <c r="R1404" s="131"/>
      <c r="S1404" s="131"/>
      <c r="T1404" s="131"/>
      <c r="U1404" s="131"/>
      <c r="V1404" s="131"/>
      <c r="W1404" s="131"/>
    </row>
    <row r="1405" spans="1:23" ht="18" customHeight="1" x14ac:dyDescent="0.35">
      <c r="A1405" s="143" t="s">
        <v>679</v>
      </c>
      <c r="B1405" s="143" t="s">
        <v>1114</v>
      </c>
      <c r="C1405" s="147">
        <v>20434</v>
      </c>
      <c r="D1405" s="7">
        <v>-9.6938413000000001E-2</v>
      </c>
      <c r="E1405" s="10">
        <v>1</v>
      </c>
      <c r="F1405" s="144">
        <v>0</v>
      </c>
      <c r="G1405" s="47">
        <f t="shared" si="113"/>
        <v>20434</v>
      </c>
      <c r="H1405" s="47">
        <f t="shared" si="114"/>
        <v>0</v>
      </c>
      <c r="I1405" s="59">
        <v>-8.9788414520267451E-2</v>
      </c>
      <c r="J1405" s="23">
        <f t="shared" si="115"/>
        <v>-7.14999847973255E-3</v>
      </c>
      <c r="K1405" s="9">
        <v>-1.7165993179862959E-2</v>
      </c>
      <c r="L1405" s="63">
        <f t="shared" si="116"/>
        <v>-11.403271398575173</v>
      </c>
      <c r="M1405" s="63">
        <f t="shared" si="117"/>
        <v>-7.9772419820137039E-2</v>
      </c>
      <c r="N1405" s="145"/>
      <c r="O1405" s="131"/>
      <c r="P1405" s="131"/>
      <c r="Q1405" s="131"/>
      <c r="R1405" s="131"/>
      <c r="S1405" s="131"/>
      <c r="T1405" s="131"/>
      <c r="U1405" s="131"/>
      <c r="V1405" s="131"/>
      <c r="W1405" s="131"/>
    </row>
    <row r="1406" spans="1:23" ht="18" customHeight="1" x14ac:dyDescent="0.35">
      <c r="A1406" s="143" t="s">
        <v>679</v>
      </c>
      <c r="B1406" s="143" t="s">
        <v>72</v>
      </c>
      <c r="C1406" s="147">
        <v>107444</v>
      </c>
      <c r="D1406" s="7">
        <v>-6.9240020000000003E-3</v>
      </c>
      <c r="E1406" s="10">
        <v>1</v>
      </c>
      <c r="F1406" s="144">
        <v>0</v>
      </c>
      <c r="G1406" s="47">
        <f t="shared" si="113"/>
        <v>107444</v>
      </c>
      <c r="H1406" s="47">
        <f t="shared" si="114"/>
        <v>0</v>
      </c>
      <c r="I1406" s="59">
        <v>-8.9788414520267451E-2</v>
      </c>
      <c r="J1406" s="23">
        <f t="shared" si="115"/>
        <v>8.2864412520267453E-2</v>
      </c>
      <c r="K1406" s="9">
        <v>-1.7165993179862959E-2</v>
      </c>
      <c r="L1406" s="63">
        <f t="shared" si="116"/>
        <v>3.357186604634244</v>
      </c>
      <c r="M1406" s="63">
        <f t="shared" si="117"/>
        <v>1.0241991179862958E-2</v>
      </c>
      <c r="N1406" s="145"/>
      <c r="O1406" s="131"/>
      <c r="P1406" s="131"/>
      <c r="Q1406" s="131"/>
      <c r="R1406" s="131"/>
      <c r="S1406" s="131"/>
      <c r="T1406" s="131"/>
      <c r="U1406" s="131"/>
      <c r="V1406" s="131"/>
      <c r="W1406" s="131"/>
    </row>
    <row r="1407" spans="1:23" ht="18" customHeight="1" x14ac:dyDescent="0.35">
      <c r="A1407" s="143" t="s">
        <v>679</v>
      </c>
      <c r="B1407" s="143" t="s">
        <v>196</v>
      </c>
      <c r="C1407" s="147">
        <v>17803</v>
      </c>
      <c r="D1407" s="7">
        <v>-4.6324625000000001E-2</v>
      </c>
      <c r="E1407" s="10">
        <v>1</v>
      </c>
      <c r="F1407" s="144">
        <v>0</v>
      </c>
      <c r="G1407" s="47">
        <f t="shared" si="113"/>
        <v>17803</v>
      </c>
      <c r="H1407" s="47">
        <f t="shared" si="114"/>
        <v>0</v>
      </c>
      <c r="I1407" s="59">
        <v>-8.9788414520267451E-2</v>
      </c>
      <c r="J1407" s="23">
        <f t="shared" si="115"/>
        <v>4.346378952026745E-2</v>
      </c>
      <c r="K1407" s="9">
        <v>-1.7165993179862959E-2</v>
      </c>
      <c r="L1407" s="63">
        <f t="shared" si="116"/>
        <v>-3.8905745191045962</v>
      </c>
      <c r="M1407" s="63">
        <f t="shared" si="117"/>
        <v>-2.9158631820137042E-2</v>
      </c>
      <c r="N1407" s="145"/>
      <c r="O1407" s="131"/>
      <c r="P1407" s="131"/>
      <c r="Q1407" s="131"/>
      <c r="R1407" s="131"/>
      <c r="S1407" s="131"/>
      <c r="T1407" s="131"/>
      <c r="U1407" s="131"/>
      <c r="V1407" s="131"/>
      <c r="W1407" s="131"/>
    </row>
    <row r="1408" spans="1:23" ht="18" customHeight="1" x14ac:dyDescent="0.35">
      <c r="A1408" s="143" t="s">
        <v>679</v>
      </c>
      <c r="B1408" s="143" t="s">
        <v>73</v>
      </c>
      <c r="C1408" s="147">
        <v>8292</v>
      </c>
      <c r="D1408" s="7">
        <v>-1.3369053000000001E-2</v>
      </c>
      <c r="E1408" s="10">
        <v>1</v>
      </c>
      <c r="F1408" s="144">
        <v>0</v>
      </c>
      <c r="G1408" s="47">
        <f t="shared" si="113"/>
        <v>8292</v>
      </c>
      <c r="H1408" s="47">
        <f t="shared" si="114"/>
        <v>0</v>
      </c>
      <c r="I1408" s="59">
        <v>-8.9788414520267451E-2</v>
      </c>
      <c r="J1408" s="23">
        <f t="shared" si="115"/>
        <v>7.6419361520267445E-2</v>
      </c>
      <c r="K1408" s="9">
        <v>-1.7165993179862959E-2</v>
      </c>
      <c r="L1408" s="63">
        <f t="shared" si="116"/>
        <v>0.3457509656048175</v>
      </c>
      <c r="M1408" s="63">
        <f t="shared" si="117"/>
        <v>3.7969401798629582E-3</v>
      </c>
      <c r="N1408" s="145"/>
      <c r="O1408" s="131"/>
      <c r="P1408" s="131"/>
      <c r="Q1408" s="131"/>
      <c r="R1408" s="131"/>
      <c r="S1408" s="131"/>
      <c r="T1408" s="131"/>
      <c r="U1408" s="131"/>
      <c r="V1408" s="131"/>
      <c r="W1408" s="131"/>
    </row>
    <row r="1409" spans="1:23" ht="18" customHeight="1" x14ac:dyDescent="0.35">
      <c r="A1409" s="143" t="s">
        <v>679</v>
      </c>
      <c r="B1409" s="143" t="s">
        <v>314</v>
      </c>
      <c r="C1409" s="147">
        <v>13458</v>
      </c>
      <c r="D1409" s="7">
        <v>-2.1229237000000001E-2</v>
      </c>
      <c r="E1409" s="10">
        <v>1</v>
      </c>
      <c r="F1409" s="144">
        <v>0</v>
      </c>
      <c r="G1409" s="47">
        <f t="shared" si="113"/>
        <v>13458</v>
      </c>
      <c r="H1409" s="47">
        <f t="shared" si="114"/>
        <v>0</v>
      </c>
      <c r="I1409" s="59">
        <v>-8.9788414520267451E-2</v>
      </c>
      <c r="J1409" s="23">
        <f t="shared" si="115"/>
        <v>6.8559177520267453E-2</v>
      </c>
      <c r="K1409" s="9">
        <v>-1.7165993179862959E-2</v>
      </c>
      <c r="L1409" s="63">
        <f t="shared" si="116"/>
        <v>-0.47137130979838621</v>
      </c>
      <c r="M1409" s="63">
        <f t="shared" si="117"/>
        <v>-4.0632438201370427E-3</v>
      </c>
      <c r="N1409" s="145"/>
      <c r="O1409" s="131"/>
      <c r="P1409" s="131"/>
      <c r="Q1409" s="131"/>
      <c r="R1409" s="131"/>
      <c r="S1409" s="131"/>
      <c r="T1409" s="131"/>
      <c r="U1409" s="131"/>
      <c r="V1409" s="131"/>
      <c r="W1409" s="131"/>
    </row>
    <row r="1410" spans="1:23" ht="18" customHeight="1" x14ac:dyDescent="0.35">
      <c r="A1410" s="143" t="s">
        <v>679</v>
      </c>
      <c r="B1410" s="143" t="s">
        <v>200</v>
      </c>
      <c r="C1410" s="147">
        <v>58746</v>
      </c>
      <c r="D1410" s="7">
        <v>-1.8649839000000001E-2</v>
      </c>
      <c r="E1410" s="10">
        <v>1</v>
      </c>
      <c r="F1410" s="144">
        <v>0</v>
      </c>
      <c r="G1410" s="47">
        <f t="shared" si="113"/>
        <v>58746</v>
      </c>
      <c r="H1410" s="47">
        <f t="shared" si="114"/>
        <v>0</v>
      </c>
      <c r="I1410" s="59">
        <v>-8.9788414520267451E-2</v>
      </c>
      <c r="J1410" s="23">
        <f t="shared" si="115"/>
        <v>7.113857552026745E-2</v>
      </c>
      <c r="K1410" s="9">
        <v>-1.7165993179862959E-2</v>
      </c>
      <c r="L1410" s="63">
        <f t="shared" si="116"/>
        <v>-0.35964823072023566</v>
      </c>
      <c r="M1410" s="63">
        <f t="shared" si="117"/>
        <v>-1.4838458201370426E-3</v>
      </c>
      <c r="N1410" s="145"/>
      <c r="O1410" s="131"/>
      <c r="P1410" s="131"/>
      <c r="Q1410" s="131"/>
      <c r="R1410" s="131"/>
      <c r="S1410" s="131"/>
      <c r="T1410" s="131"/>
      <c r="U1410" s="131"/>
      <c r="V1410" s="131"/>
      <c r="W1410" s="131"/>
    </row>
    <row r="1411" spans="1:23" ht="18" customHeight="1" x14ac:dyDescent="0.35">
      <c r="A1411" s="143" t="s">
        <v>679</v>
      </c>
      <c r="B1411" s="143" t="s">
        <v>1115</v>
      </c>
      <c r="C1411" s="147">
        <v>9865</v>
      </c>
      <c r="D1411" s="7">
        <v>-9.5672239999999992E-3</v>
      </c>
      <c r="E1411" s="10">
        <v>1</v>
      </c>
      <c r="F1411" s="144">
        <v>0</v>
      </c>
      <c r="G1411" s="47">
        <f t="shared" si="113"/>
        <v>9865</v>
      </c>
      <c r="H1411" s="47">
        <f t="shared" si="114"/>
        <v>0</v>
      </c>
      <c r="I1411" s="59">
        <v>-8.9788414520267451E-2</v>
      </c>
      <c r="J1411" s="23">
        <f t="shared" si="115"/>
        <v>8.0221190520267452E-2</v>
      </c>
      <c r="K1411" s="9">
        <v>-1.7165993179862959E-2</v>
      </c>
      <c r="L1411" s="63">
        <f t="shared" si="116"/>
        <v>0.75473031999964013</v>
      </c>
      <c r="M1411" s="63">
        <f t="shared" si="117"/>
        <v>7.5987691798629596E-3</v>
      </c>
      <c r="N1411" s="145"/>
      <c r="O1411" s="131"/>
      <c r="P1411" s="131"/>
      <c r="Q1411" s="131"/>
      <c r="R1411" s="131"/>
      <c r="S1411" s="131"/>
      <c r="T1411" s="131"/>
      <c r="U1411" s="131"/>
      <c r="V1411" s="131"/>
      <c r="W1411" s="131"/>
    </row>
    <row r="1412" spans="1:23" ht="18" customHeight="1" x14ac:dyDescent="0.35">
      <c r="A1412" s="143" t="s">
        <v>679</v>
      </c>
      <c r="B1412" s="143" t="s">
        <v>316</v>
      </c>
      <c r="C1412" s="147">
        <v>41294</v>
      </c>
      <c r="D1412" s="7">
        <v>-1.2763600000000001E-4</v>
      </c>
      <c r="E1412" s="10">
        <v>1</v>
      </c>
      <c r="F1412" s="144">
        <v>0</v>
      </c>
      <c r="G1412" s="47">
        <f t="shared" si="113"/>
        <v>41294</v>
      </c>
      <c r="H1412" s="47">
        <f t="shared" si="114"/>
        <v>0</v>
      </c>
      <c r="I1412" s="59">
        <v>-8.9788414520267451E-2</v>
      </c>
      <c r="J1412" s="23">
        <f t="shared" si="115"/>
        <v>8.9660778520267451E-2</v>
      </c>
      <c r="K1412" s="9">
        <v>-1.7165993179862959E-2</v>
      </c>
      <c r="L1412" s="63">
        <f t="shared" si="116"/>
        <v>3.4623518137035605</v>
      </c>
      <c r="M1412" s="63">
        <f t="shared" si="117"/>
        <v>1.7038357179862958E-2</v>
      </c>
      <c r="N1412" s="145"/>
      <c r="O1412" s="131"/>
      <c r="P1412" s="131"/>
      <c r="Q1412" s="131"/>
      <c r="R1412" s="131"/>
      <c r="S1412" s="131"/>
      <c r="T1412" s="131"/>
      <c r="U1412" s="131"/>
      <c r="V1412" s="131"/>
      <c r="W1412" s="131"/>
    </row>
    <row r="1413" spans="1:23" ht="18" customHeight="1" x14ac:dyDescent="0.35">
      <c r="A1413" s="143" t="s">
        <v>679</v>
      </c>
      <c r="B1413" s="143" t="s">
        <v>201</v>
      </c>
      <c r="C1413" s="147">
        <v>51700</v>
      </c>
      <c r="D1413" s="7">
        <v>4.3647357999999997E-2</v>
      </c>
      <c r="E1413" s="10">
        <v>1</v>
      </c>
      <c r="F1413" s="144">
        <v>0</v>
      </c>
      <c r="G1413" s="47">
        <f t="shared" si="113"/>
        <v>51700</v>
      </c>
      <c r="H1413" s="47">
        <f t="shared" si="114"/>
        <v>0</v>
      </c>
      <c r="I1413" s="59">
        <v>-8.9788414520267451E-2</v>
      </c>
      <c r="J1413" s="23">
        <f t="shared" si="115"/>
        <v>0.13343577252026745</v>
      </c>
      <c r="K1413" s="9">
        <v>-1.7165993179862959E-2</v>
      </c>
      <c r="L1413" s="63">
        <f t="shared" si="116"/>
        <v>13.827517215509083</v>
      </c>
      <c r="M1413" s="63">
        <f t="shared" si="117"/>
        <v>6.0813351179862959E-2</v>
      </c>
      <c r="N1413" s="145"/>
      <c r="O1413" s="131"/>
      <c r="P1413" s="131"/>
      <c r="Q1413" s="131"/>
      <c r="R1413" s="131"/>
      <c r="S1413" s="131"/>
      <c r="T1413" s="131"/>
      <c r="U1413" s="131"/>
      <c r="V1413" s="131"/>
      <c r="W1413" s="131"/>
    </row>
    <row r="1414" spans="1:23" ht="18" customHeight="1" x14ac:dyDescent="0.35">
      <c r="A1414" s="143" t="s">
        <v>679</v>
      </c>
      <c r="B1414" s="143" t="s">
        <v>640</v>
      </c>
      <c r="C1414" s="147">
        <v>63841</v>
      </c>
      <c r="D1414" s="7">
        <v>1.3995715000000001E-2</v>
      </c>
      <c r="E1414" s="10">
        <v>1</v>
      </c>
      <c r="F1414" s="144">
        <v>0</v>
      </c>
      <c r="G1414" s="47">
        <f t="shared" ref="G1414:G1477" si="118">$C1414*E1414</f>
        <v>63841</v>
      </c>
      <c r="H1414" s="47">
        <f t="shared" ref="H1414:H1477" si="119">$C1414*F1414</f>
        <v>0</v>
      </c>
      <c r="I1414" s="59">
        <v>-8.9788414520267451E-2</v>
      </c>
      <c r="J1414" s="23">
        <f t="shared" ref="J1414:J1477" si="120">D1414-I1414</f>
        <v>0.10378412952026746</v>
      </c>
      <c r="K1414" s="9">
        <v>-1.7165993179862959E-2</v>
      </c>
      <c r="L1414" s="63">
        <f t="shared" ref="L1414:L1477" si="121">-SQRT(C1414)*(K1414-D1414)</f>
        <v>7.8735591920649721</v>
      </c>
      <c r="M1414" s="63">
        <f t="shared" ref="M1414:M1477" si="122">D1414-K1414</f>
        <v>3.1161708179862961E-2</v>
      </c>
      <c r="N1414" s="145"/>
      <c r="O1414" s="131"/>
      <c r="P1414" s="131"/>
      <c r="Q1414" s="131"/>
      <c r="R1414" s="131"/>
      <c r="S1414" s="131"/>
      <c r="T1414" s="131"/>
      <c r="U1414" s="131"/>
      <c r="V1414" s="131"/>
      <c r="W1414" s="131"/>
    </row>
    <row r="1415" spans="1:23" ht="18" customHeight="1" x14ac:dyDescent="0.35">
      <c r="A1415" s="143" t="s">
        <v>679</v>
      </c>
      <c r="B1415" s="143" t="s">
        <v>357</v>
      </c>
      <c r="C1415" s="147">
        <v>13501</v>
      </c>
      <c r="D1415" s="7">
        <v>-2.6607386E-2</v>
      </c>
      <c r="E1415" s="10">
        <v>1</v>
      </c>
      <c r="F1415" s="144">
        <v>0</v>
      </c>
      <c r="G1415" s="47">
        <f t="shared" si="118"/>
        <v>13501</v>
      </c>
      <c r="H1415" s="47">
        <f t="shared" si="119"/>
        <v>0</v>
      </c>
      <c r="I1415" s="59">
        <v>-8.9788414520267451E-2</v>
      </c>
      <c r="J1415" s="23">
        <f t="shared" si="120"/>
        <v>6.3181028520267454E-2</v>
      </c>
      <c r="K1415" s="9">
        <v>-1.7165993179862959E-2</v>
      </c>
      <c r="L1415" s="63">
        <f t="shared" si="121"/>
        <v>-1.0970313432551553</v>
      </c>
      <c r="M1415" s="63">
        <f t="shared" si="122"/>
        <v>-9.4413928201370415E-3</v>
      </c>
      <c r="N1415" s="145"/>
      <c r="O1415" s="131"/>
      <c r="P1415" s="131"/>
      <c r="Q1415" s="131"/>
      <c r="R1415" s="131"/>
      <c r="S1415" s="131"/>
      <c r="T1415" s="131"/>
      <c r="U1415" s="131"/>
      <c r="V1415" s="131"/>
      <c r="W1415" s="131"/>
    </row>
    <row r="1416" spans="1:23" ht="18" customHeight="1" x14ac:dyDescent="0.35">
      <c r="A1416" s="143" t="s">
        <v>679</v>
      </c>
      <c r="B1416" s="143" t="s">
        <v>1116</v>
      </c>
      <c r="C1416" s="147">
        <v>18424</v>
      </c>
      <c r="D1416" s="7">
        <v>-1.9323592000000001E-2</v>
      </c>
      <c r="E1416" s="10">
        <v>1</v>
      </c>
      <c r="F1416" s="144">
        <v>0</v>
      </c>
      <c r="G1416" s="47">
        <f t="shared" si="118"/>
        <v>18424</v>
      </c>
      <c r="H1416" s="47">
        <f t="shared" si="119"/>
        <v>0</v>
      </c>
      <c r="I1416" s="59">
        <v>-8.9788414520267451E-2</v>
      </c>
      <c r="J1416" s="23">
        <f t="shared" si="120"/>
        <v>7.0464822520267451E-2</v>
      </c>
      <c r="K1416" s="9">
        <v>-1.7165993179862959E-2</v>
      </c>
      <c r="L1416" s="63">
        <f t="shared" si="121"/>
        <v>-0.29286175354138011</v>
      </c>
      <c r="M1416" s="63">
        <f t="shared" si="122"/>
        <v>-2.1575988201370418E-3</v>
      </c>
      <c r="N1416" s="145"/>
      <c r="O1416" s="131"/>
      <c r="P1416" s="131"/>
      <c r="Q1416" s="131"/>
      <c r="R1416" s="131"/>
      <c r="S1416" s="131"/>
      <c r="T1416" s="131"/>
      <c r="U1416" s="131"/>
      <c r="V1416" s="131"/>
      <c r="W1416" s="131"/>
    </row>
    <row r="1417" spans="1:23" ht="18" customHeight="1" x14ac:dyDescent="0.35">
      <c r="A1417" s="143" t="s">
        <v>679</v>
      </c>
      <c r="B1417" s="143" t="s">
        <v>204</v>
      </c>
      <c r="C1417" s="147">
        <v>71111</v>
      </c>
      <c r="D1417" s="7">
        <v>-1.1377386E-2</v>
      </c>
      <c r="E1417" s="10">
        <v>1</v>
      </c>
      <c r="F1417" s="144">
        <v>0</v>
      </c>
      <c r="G1417" s="47">
        <f t="shared" si="118"/>
        <v>71111</v>
      </c>
      <c r="H1417" s="47">
        <f t="shared" si="119"/>
        <v>0</v>
      </c>
      <c r="I1417" s="59">
        <v>-8.9788414520267451E-2</v>
      </c>
      <c r="J1417" s="23">
        <f t="shared" si="120"/>
        <v>7.8411028520267448E-2</v>
      </c>
      <c r="K1417" s="9">
        <v>-1.7165993179862959E-2</v>
      </c>
      <c r="L1417" s="63">
        <f t="shared" si="121"/>
        <v>1.5436273753364889</v>
      </c>
      <c r="M1417" s="63">
        <f t="shared" si="122"/>
        <v>5.788607179862959E-3</v>
      </c>
      <c r="N1417" s="145"/>
      <c r="O1417" s="131"/>
      <c r="P1417" s="131"/>
      <c r="Q1417" s="131"/>
      <c r="R1417" s="131"/>
      <c r="S1417" s="131"/>
      <c r="T1417" s="131"/>
      <c r="U1417" s="131"/>
      <c r="V1417" s="131"/>
      <c r="W1417" s="131"/>
    </row>
    <row r="1418" spans="1:23" ht="18" customHeight="1" x14ac:dyDescent="0.35">
      <c r="A1418" s="143" t="s">
        <v>679</v>
      </c>
      <c r="B1418" s="143" t="s">
        <v>1117</v>
      </c>
      <c r="C1418" s="147">
        <v>23796</v>
      </c>
      <c r="D1418" s="7">
        <v>2.4967855000000001E-2</v>
      </c>
      <c r="E1418" s="10">
        <v>1</v>
      </c>
      <c r="F1418" s="144">
        <v>0</v>
      </c>
      <c r="G1418" s="47">
        <f t="shared" si="118"/>
        <v>23796</v>
      </c>
      <c r="H1418" s="47">
        <f t="shared" si="119"/>
        <v>0</v>
      </c>
      <c r="I1418" s="59">
        <v>-8.9788414520267451E-2</v>
      </c>
      <c r="J1418" s="23">
        <f t="shared" si="120"/>
        <v>0.11475626952026745</v>
      </c>
      <c r="K1418" s="9">
        <v>-1.7165993179862959E-2</v>
      </c>
      <c r="L1418" s="63">
        <f t="shared" si="121"/>
        <v>6.4995472628107924</v>
      </c>
      <c r="M1418" s="63">
        <f t="shared" si="122"/>
        <v>4.2133848179862959E-2</v>
      </c>
      <c r="N1418" s="145"/>
      <c r="O1418" s="131"/>
      <c r="P1418" s="131"/>
      <c r="Q1418" s="131"/>
      <c r="R1418" s="131"/>
      <c r="S1418" s="131"/>
      <c r="T1418" s="131"/>
      <c r="U1418" s="131"/>
      <c r="V1418" s="131"/>
      <c r="W1418" s="131"/>
    </row>
    <row r="1419" spans="1:23" ht="18" customHeight="1" x14ac:dyDescent="0.35">
      <c r="A1419" s="143" t="s">
        <v>679</v>
      </c>
      <c r="B1419" s="143" t="s">
        <v>79</v>
      </c>
      <c r="C1419" s="147">
        <v>32922</v>
      </c>
      <c r="D1419" s="7">
        <v>-3.5062943999999999E-2</v>
      </c>
      <c r="E1419" s="10">
        <v>1</v>
      </c>
      <c r="F1419" s="144">
        <v>0</v>
      </c>
      <c r="G1419" s="47">
        <f t="shared" si="118"/>
        <v>32922</v>
      </c>
      <c r="H1419" s="47">
        <f t="shared" si="119"/>
        <v>0</v>
      </c>
      <c r="I1419" s="59">
        <v>-8.9788414520267451E-2</v>
      </c>
      <c r="J1419" s="23">
        <f t="shared" si="120"/>
        <v>5.4725470520267452E-2</v>
      </c>
      <c r="K1419" s="9">
        <v>-1.7165993179862959E-2</v>
      </c>
      <c r="L1419" s="63">
        <f t="shared" si="121"/>
        <v>-3.24729803675794</v>
      </c>
      <c r="M1419" s="63">
        <f t="shared" si="122"/>
        <v>-1.789695082013704E-2</v>
      </c>
      <c r="N1419" s="145"/>
      <c r="O1419" s="131"/>
      <c r="P1419" s="131"/>
      <c r="Q1419" s="131"/>
      <c r="R1419" s="131"/>
      <c r="S1419" s="131"/>
      <c r="T1419" s="131"/>
      <c r="U1419" s="131"/>
      <c r="V1419" s="131"/>
      <c r="W1419" s="131"/>
    </row>
    <row r="1420" spans="1:23" ht="18" customHeight="1" x14ac:dyDescent="0.35">
      <c r="A1420" s="143" t="s">
        <v>679</v>
      </c>
      <c r="B1420" s="143" t="s">
        <v>207</v>
      </c>
      <c r="C1420" s="147">
        <v>54090</v>
      </c>
      <c r="D1420" s="7">
        <v>1.1693599999999999E-3</v>
      </c>
      <c r="E1420" s="10">
        <v>1</v>
      </c>
      <c r="F1420" s="144">
        <v>0</v>
      </c>
      <c r="G1420" s="47">
        <f t="shared" si="118"/>
        <v>54090</v>
      </c>
      <c r="H1420" s="47">
        <f t="shared" si="119"/>
        <v>0</v>
      </c>
      <c r="I1420" s="59">
        <v>-8.9788414520267451E-2</v>
      </c>
      <c r="J1420" s="23">
        <f t="shared" si="120"/>
        <v>9.0957774520267445E-2</v>
      </c>
      <c r="K1420" s="9">
        <v>-1.7165993179862959E-2</v>
      </c>
      <c r="L1420" s="63">
        <f t="shared" si="121"/>
        <v>4.2643001984261746</v>
      </c>
      <c r="M1420" s="63">
        <f t="shared" si="122"/>
        <v>1.833535317986296E-2</v>
      </c>
      <c r="N1420" s="145"/>
      <c r="O1420" s="131"/>
      <c r="P1420" s="131"/>
      <c r="Q1420" s="131"/>
      <c r="R1420" s="131"/>
      <c r="S1420" s="131"/>
      <c r="T1420" s="131"/>
      <c r="U1420" s="131"/>
      <c r="V1420" s="131"/>
      <c r="W1420" s="131"/>
    </row>
    <row r="1421" spans="1:23" ht="18" customHeight="1" x14ac:dyDescent="0.35">
      <c r="A1421" s="143" t="s">
        <v>679</v>
      </c>
      <c r="B1421" s="143" t="s">
        <v>115</v>
      </c>
      <c r="C1421" s="147">
        <v>102565</v>
      </c>
      <c r="D1421" s="7">
        <v>1.8483369999999999E-2</v>
      </c>
      <c r="E1421" s="10">
        <v>1</v>
      </c>
      <c r="F1421" s="144">
        <v>0</v>
      </c>
      <c r="G1421" s="47">
        <f t="shared" si="118"/>
        <v>102565</v>
      </c>
      <c r="H1421" s="47">
        <f t="shared" si="119"/>
        <v>0</v>
      </c>
      <c r="I1421" s="59">
        <v>-8.9788414520267451E-2</v>
      </c>
      <c r="J1421" s="23">
        <f t="shared" si="120"/>
        <v>0.10827178452026745</v>
      </c>
      <c r="K1421" s="9">
        <v>-1.7165993179862959E-2</v>
      </c>
      <c r="L1421" s="63">
        <f t="shared" si="121"/>
        <v>11.416983369611463</v>
      </c>
      <c r="M1421" s="63">
        <f t="shared" si="122"/>
        <v>3.5649363179862961E-2</v>
      </c>
      <c r="N1421" s="145"/>
      <c r="O1421" s="131"/>
      <c r="P1421" s="131"/>
      <c r="Q1421" s="131"/>
      <c r="R1421" s="131"/>
      <c r="S1421" s="131"/>
      <c r="T1421" s="131"/>
      <c r="U1421" s="131"/>
      <c r="V1421" s="131"/>
      <c r="W1421" s="131"/>
    </row>
    <row r="1422" spans="1:23" ht="18" customHeight="1" x14ac:dyDescent="0.35">
      <c r="A1422" s="143" t="s">
        <v>679</v>
      </c>
      <c r="B1422" s="143" t="s">
        <v>210</v>
      </c>
      <c r="C1422" s="147">
        <v>24995</v>
      </c>
      <c r="D1422" s="7">
        <v>-2.7849895E-2</v>
      </c>
      <c r="E1422" s="10">
        <v>1</v>
      </c>
      <c r="F1422" s="144">
        <v>0</v>
      </c>
      <c r="G1422" s="47">
        <f t="shared" si="118"/>
        <v>24995</v>
      </c>
      <c r="H1422" s="47">
        <f t="shared" si="119"/>
        <v>0</v>
      </c>
      <c r="I1422" s="59">
        <v>-8.9788414520267451E-2</v>
      </c>
      <c r="J1422" s="23">
        <f t="shared" si="120"/>
        <v>6.1938519520267452E-2</v>
      </c>
      <c r="K1422" s="9">
        <v>-1.7165993179862959E-2</v>
      </c>
      <c r="L1422" s="63">
        <f t="shared" si="121"/>
        <v>-1.6891042666951255</v>
      </c>
      <c r="M1422" s="63">
        <f t="shared" si="122"/>
        <v>-1.0683901820137041E-2</v>
      </c>
      <c r="N1422" s="145"/>
      <c r="O1422" s="131"/>
      <c r="P1422" s="131"/>
      <c r="Q1422" s="131"/>
      <c r="R1422" s="131"/>
      <c r="S1422" s="131"/>
      <c r="T1422" s="131"/>
      <c r="U1422" s="131"/>
      <c r="V1422" s="131"/>
      <c r="W1422" s="131"/>
    </row>
    <row r="1423" spans="1:23" ht="18" customHeight="1" x14ac:dyDescent="0.35">
      <c r="A1423" s="143" t="s">
        <v>679</v>
      </c>
      <c r="B1423" s="143" t="s">
        <v>591</v>
      </c>
      <c r="C1423" s="147">
        <v>31991</v>
      </c>
      <c r="D1423" s="7">
        <v>-7.5989312000000003E-2</v>
      </c>
      <c r="E1423" s="10">
        <v>1</v>
      </c>
      <c r="F1423" s="144">
        <v>0</v>
      </c>
      <c r="G1423" s="47">
        <f t="shared" si="118"/>
        <v>31991</v>
      </c>
      <c r="H1423" s="47">
        <f t="shared" si="119"/>
        <v>0</v>
      </c>
      <c r="I1423" s="59">
        <v>-8.9788414520267451E-2</v>
      </c>
      <c r="J1423" s="23">
        <f t="shared" si="120"/>
        <v>1.3799102520267448E-2</v>
      </c>
      <c r="K1423" s="9">
        <v>-1.7165993179862959E-2</v>
      </c>
      <c r="L1423" s="63">
        <f t="shared" si="121"/>
        <v>-10.521155313888418</v>
      </c>
      <c r="M1423" s="63">
        <f t="shared" si="122"/>
        <v>-5.8823318820137041E-2</v>
      </c>
      <c r="N1423" s="145"/>
      <c r="O1423" s="131"/>
      <c r="P1423" s="131"/>
      <c r="Q1423" s="131"/>
      <c r="R1423" s="131"/>
      <c r="S1423" s="131"/>
      <c r="T1423" s="131"/>
      <c r="U1423" s="131"/>
      <c r="V1423" s="131"/>
      <c r="W1423" s="131"/>
    </row>
    <row r="1424" spans="1:23" ht="18" customHeight="1" x14ac:dyDescent="0.35">
      <c r="A1424" s="143" t="s">
        <v>679</v>
      </c>
      <c r="B1424" s="143" t="s">
        <v>116</v>
      </c>
      <c r="C1424" s="147">
        <v>34404</v>
      </c>
      <c r="D1424" s="7">
        <v>-6.8631489000000004E-2</v>
      </c>
      <c r="E1424" s="10">
        <v>1</v>
      </c>
      <c r="F1424" s="144">
        <v>0</v>
      </c>
      <c r="G1424" s="47">
        <f t="shared" si="118"/>
        <v>34404</v>
      </c>
      <c r="H1424" s="47">
        <f t="shared" si="119"/>
        <v>0</v>
      </c>
      <c r="I1424" s="59">
        <v>-8.9788414520267451E-2</v>
      </c>
      <c r="J1424" s="23">
        <f t="shared" si="120"/>
        <v>2.1156925520267447E-2</v>
      </c>
      <c r="K1424" s="9">
        <v>-1.7165993179862959E-2</v>
      </c>
      <c r="L1424" s="63">
        <f t="shared" si="121"/>
        <v>-9.5459824289316373</v>
      </c>
      <c r="M1424" s="63">
        <f t="shared" si="122"/>
        <v>-5.1465495820137042E-2</v>
      </c>
      <c r="N1424" s="145"/>
      <c r="O1424" s="131"/>
      <c r="P1424" s="131"/>
      <c r="Q1424" s="131"/>
      <c r="R1424" s="131"/>
      <c r="S1424" s="131"/>
      <c r="T1424" s="131"/>
      <c r="U1424" s="131"/>
      <c r="V1424" s="131"/>
      <c r="W1424" s="131"/>
    </row>
    <row r="1425" spans="1:23" ht="18" customHeight="1" x14ac:dyDescent="0.35">
      <c r="A1425" s="143" t="s">
        <v>679</v>
      </c>
      <c r="B1425" s="143" t="s">
        <v>216</v>
      </c>
      <c r="C1425" s="147">
        <v>10718</v>
      </c>
      <c r="D1425" s="7">
        <v>-3.8330588999999998E-2</v>
      </c>
      <c r="E1425" s="10">
        <v>1</v>
      </c>
      <c r="F1425" s="144">
        <v>0</v>
      </c>
      <c r="G1425" s="47">
        <f t="shared" si="118"/>
        <v>10718</v>
      </c>
      <c r="H1425" s="47">
        <f t="shared" si="119"/>
        <v>0</v>
      </c>
      <c r="I1425" s="59">
        <v>-8.9788414520267451E-2</v>
      </c>
      <c r="J1425" s="23">
        <f t="shared" si="120"/>
        <v>5.1457825520267453E-2</v>
      </c>
      <c r="K1425" s="9">
        <v>-1.7165993179862959E-2</v>
      </c>
      <c r="L1425" s="63">
        <f t="shared" si="121"/>
        <v>-2.1911234939524955</v>
      </c>
      <c r="M1425" s="63">
        <f t="shared" si="122"/>
        <v>-2.1164595820137039E-2</v>
      </c>
      <c r="N1425" s="145"/>
      <c r="O1425" s="131"/>
      <c r="P1425" s="131"/>
      <c r="Q1425" s="131"/>
      <c r="R1425" s="131"/>
      <c r="S1425" s="131"/>
      <c r="T1425" s="131"/>
      <c r="U1425" s="131"/>
      <c r="V1425" s="131"/>
      <c r="W1425" s="131"/>
    </row>
    <row r="1426" spans="1:23" ht="18" customHeight="1" x14ac:dyDescent="0.35">
      <c r="A1426" s="143" t="s">
        <v>679</v>
      </c>
      <c r="B1426" s="143" t="s">
        <v>1118</v>
      </c>
      <c r="C1426" s="147">
        <v>22903</v>
      </c>
      <c r="D1426" s="7">
        <v>6.5044070000000002E-3</v>
      </c>
      <c r="E1426" s="10">
        <v>1</v>
      </c>
      <c r="F1426" s="144">
        <v>0</v>
      </c>
      <c r="G1426" s="47">
        <f t="shared" si="118"/>
        <v>22903</v>
      </c>
      <c r="H1426" s="47">
        <f t="shared" si="119"/>
        <v>0</v>
      </c>
      <c r="I1426" s="59">
        <v>-8.9788414520267451E-2</v>
      </c>
      <c r="J1426" s="23">
        <f t="shared" si="120"/>
        <v>9.6292821520267455E-2</v>
      </c>
      <c r="K1426" s="9">
        <v>-1.7165993179862959E-2</v>
      </c>
      <c r="L1426" s="63">
        <f t="shared" si="121"/>
        <v>3.5822161445937679</v>
      </c>
      <c r="M1426" s="63">
        <f t="shared" si="122"/>
        <v>2.3670400179862959E-2</v>
      </c>
      <c r="N1426" s="145"/>
      <c r="O1426" s="131"/>
      <c r="P1426" s="131"/>
      <c r="Q1426" s="131"/>
      <c r="R1426" s="131"/>
      <c r="S1426" s="131"/>
      <c r="T1426" s="131"/>
      <c r="U1426" s="131"/>
      <c r="V1426" s="131"/>
      <c r="W1426" s="131"/>
    </row>
    <row r="1427" spans="1:23" ht="18" customHeight="1" x14ac:dyDescent="0.35">
      <c r="A1427" s="143" t="s">
        <v>679</v>
      </c>
      <c r="B1427" s="143" t="s">
        <v>219</v>
      </c>
      <c r="C1427" s="147">
        <v>19769</v>
      </c>
      <c r="D1427" s="7">
        <v>-2.6553385999999998E-2</v>
      </c>
      <c r="E1427" s="10">
        <v>1</v>
      </c>
      <c r="F1427" s="144">
        <v>0</v>
      </c>
      <c r="G1427" s="47">
        <f t="shared" si="118"/>
        <v>19769</v>
      </c>
      <c r="H1427" s="47">
        <f t="shared" si="119"/>
        <v>0</v>
      </c>
      <c r="I1427" s="59">
        <v>-8.9788414520267451E-2</v>
      </c>
      <c r="J1427" s="23">
        <f t="shared" si="120"/>
        <v>6.3235028520267453E-2</v>
      </c>
      <c r="K1427" s="9">
        <v>-1.7165993179862959E-2</v>
      </c>
      <c r="L1427" s="63">
        <f t="shared" si="121"/>
        <v>-1.3198887956705103</v>
      </c>
      <c r="M1427" s="63">
        <f t="shared" si="122"/>
        <v>-9.3873928201370395E-3</v>
      </c>
      <c r="N1427" s="145"/>
      <c r="O1427" s="131"/>
      <c r="P1427" s="131"/>
      <c r="Q1427" s="131"/>
      <c r="R1427" s="131"/>
      <c r="S1427" s="131"/>
      <c r="T1427" s="131"/>
      <c r="U1427" s="131"/>
      <c r="V1427" s="131"/>
      <c r="W1427" s="131"/>
    </row>
    <row r="1428" spans="1:23" ht="18" customHeight="1" x14ac:dyDescent="0.35">
      <c r="A1428" s="143" t="s">
        <v>679</v>
      </c>
      <c r="B1428" s="143" t="s">
        <v>1119</v>
      </c>
      <c r="C1428" s="147">
        <v>11835</v>
      </c>
      <c r="D1428" s="7">
        <v>-2.2016499999999999E-3</v>
      </c>
      <c r="E1428" s="10">
        <v>1</v>
      </c>
      <c r="F1428" s="144">
        <v>0</v>
      </c>
      <c r="G1428" s="47">
        <f t="shared" si="118"/>
        <v>11835</v>
      </c>
      <c r="H1428" s="47">
        <f t="shared" si="119"/>
        <v>0</v>
      </c>
      <c r="I1428" s="59">
        <v>-8.9788414520267451E-2</v>
      </c>
      <c r="J1428" s="23">
        <f t="shared" si="120"/>
        <v>8.7586764520267452E-2</v>
      </c>
      <c r="K1428" s="9">
        <v>-1.7165993179862959E-2</v>
      </c>
      <c r="L1428" s="63">
        <f t="shared" si="121"/>
        <v>1.6279527306201969</v>
      </c>
      <c r="M1428" s="63">
        <f t="shared" si="122"/>
        <v>1.4964343179862959E-2</v>
      </c>
      <c r="N1428" s="145"/>
      <c r="O1428" s="131"/>
      <c r="P1428" s="131"/>
      <c r="Q1428" s="131"/>
      <c r="R1428" s="131"/>
      <c r="S1428" s="131"/>
      <c r="T1428" s="131"/>
      <c r="U1428" s="131"/>
      <c r="V1428" s="131"/>
      <c r="W1428" s="131"/>
    </row>
    <row r="1429" spans="1:23" ht="18" customHeight="1" x14ac:dyDescent="0.35">
      <c r="A1429" s="143" t="s">
        <v>679</v>
      </c>
      <c r="B1429" s="143" t="s">
        <v>1120</v>
      </c>
      <c r="C1429" s="147">
        <v>37949</v>
      </c>
      <c r="D1429" s="7">
        <v>3.3383115999999997E-2</v>
      </c>
      <c r="E1429" s="10">
        <v>1</v>
      </c>
      <c r="F1429" s="144">
        <v>0</v>
      </c>
      <c r="G1429" s="47">
        <f t="shared" si="118"/>
        <v>37949</v>
      </c>
      <c r="H1429" s="47">
        <f t="shared" si="119"/>
        <v>0</v>
      </c>
      <c r="I1429" s="59">
        <v>-8.9788414520267451E-2</v>
      </c>
      <c r="J1429" s="23">
        <f t="shared" si="120"/>
        <v>0.12317153052026744</v>
      </c>
      <c r="K1429" s="9">
        <v>-1.7165993179862959E-2</v>
      </c>
      <c r="L1429" s="63">
        <f t="shared" si="121"/>
        <v>9.8472207674536278</v>
      </c>
      <c r="M1429" s="63">
        <f t="shared" si="122"/>
        <v>5.0549109179862953E-2</v>
      </c>
      <c r="N1429" s="145"/>
      <c r="O1429" s="131"/>
      <c r="P1429" s="131"/>
      <c r="Q1429" s="131"/>
      <c r="R1429" s="131"/>
      <c r="S1429" s="131"/>
      <c r="T1429" s="131"/>
      <c r="U1429" s="131"/>
      <c r="V1429" s="131"/>
      <c r="W1429" s="131"/>
    </row>
    <row r="1430" spans="1:23" ht="18" customHeight="1" x14ac:dyDescent="0.35">
      <c r="A1430" s="143" t="s">
        <v>679</v>
      </c>
      <c r="B1430" s="143" t="s">
        <v>1121</v>
      </c>
      <c r="C1430" s="147">
        <v>31773</v>
      </c>
      <c r="D1430" s="7">
        <v>-5.4046221999999998E-2</v>
      </c>
      <c r="E1430" s="10">
        <v>1</v>
      </c>
      <c r="F1430" s="144">
        <v>0</v>
      </c>
      <c r="G1430" s="47">
        <f t="shared" si="118"/>
        <v>31773</v>
      </c>
      <c r="H1430" s="47">
        <f t="shared" si="119"/>
        <v>0</v>
      </c>
      <c r="I1430" s="59">
        <v>-8.9788414520267451E-2</v>
      </c>
      <c r="J1430" s="23">
        <f t="shared" si="120"/>
        <v>3.5742192520267453E-2</v>
      </c>
      <c r="K1430" s="9">
        <v>-1.7165993179862959E-2</v>
      </c>
      <c r="L1430" s="63">
        <f t="shared" si="121"/>
        <v>-6.5738943215079839</v>
      </c>
      <c r="M1430" s="63">
        <f t="shared" si="122"/>
        <v>-3.6880228820137043E-2</v>
      </c>
      <c r="N1430" s="145"/>
      <c r="O1430" s="131"/>
      <c r="P1430" s="131"/>
      <c r="Q1430" s="131"/>
      <c r="R1430" s="131"/>
      <c r="S1430" s="131"/>
      <c r="T1430" s="131"/>
      <c r="U1430" s="131"/>
      <c r="V1430" s="131"/>
      <c r="W1430" s="131"/>
    </row>
    <row r="1431" spans="1:23" ht="18" customHeight="1" x14ac:dyDescent="0.35">
      <c r="A1431" s="143" t="s">
        <v>679</v>
      </c>
      <c r="B1431" s="143" t="s">
        <v>1122</v>
      </c>
      <c r="C1431" s="147">
        <v>45944</v>
      </c>
      <c r="D1431" s="7">
        <v>-1.9881705999999999E-2</v>
      </c>
      <c r="E1431" s="10">
        <v>1</v>
      </c>
      <c r="F1431" s="144">
        <v>0</v>
      </c>
      <c r="G1431" s="47">
        <f t="shared" si="118"/>
        <v>45944</v>
      </c>
      <c r="H1431" s="47">
        <f t="shared" si="119"/>
        <v>0</v>
      </c>
      <c r="I1431" s="59">
        <v>-8.9788414520267451E-2</v>
      </c>
      <c r="J1431" s="23">
        <f t="shared" si="120"/>
        <v>6.9906708520267452E-2</v>
      </c>
      <c r="K1431" s="9">
        <v>-1.7165993179862959E-2</v>
      </c>
      <c r="L1431" s="63">
        <f t="shared" si="121"/>
        <v>-0.582100864287458</v>
      </c>
      <c r="M1431" s="63">
        <f t="shared" si="122"/>
        <v>-2.7157128201370402E-3</v>
      </c>
      <c r="N1431" s="145"/>
      <c r="O1431" s="131"/>
      <c r="P1431" s="131"/>
      <c r="Q1431" s="131"/>
      <c r="R1431" s="131"/>
      <c r="S1431" s="131"/>
      <c r="T1431" s="131"/>
      <c r="U1431" s="131"/>
      <c r="V1431" s="131"/>
      <c r="W1431" s="131"/>
    </row>
    <row r="1432" spans="1:23" ht="18" customHeight="1" x14ac:dyDescent="0.35">
      <c r="A1432" s="143" t="s">
        <v>679</v>
      </c>
      <c r="B1432" s="143" t="s">
        <v>483</v>
      </c>
      <c r="C1432" s="147">
        <v>11462</v>
      </c>
      <c r="D1432" s="7">
        <v>-4.140609E-2</v>
      </c>
      <c r="E1432" s="10">
        <v>1</v>
      </c>
      <c r="F1432" s="144">
        <v>0</v>
      </c>
      <c r="G1432" s="47">
        <f t="shared" si="118"/>
        <v>11462</v>
      </c>
      <c r="H1432" s="47">
        <f t="shared" si="119"/>
        <v>0</v>
      </c>
      <c r="I1432" s="59">
        <v>-8.9788414520267451E-2</v>
      </c>
      <c r="J1432" s="23">
        <f t="shared" si="120"/>
        <v>4.8382324520267452E-2</v>
      </c>
      <c r="K1432" s="9">
        <v>-1.7165993179862959E-2</v>
      </c>
      <c r="L1432" s="63">
        <f t="shared" si="121"/>
        <v>-2.5951624712345698</v>
      </c>
      <c r="M1432" s="63">
        <f t="shared" si="122"/>
        <v>-2.4240096820137041E-2</v>
      </c>
      <c r="N1432" s="145"/>
      <c r="O1432" s="131"/>
      <c r="P1432" s="131"/>
      <c r="Q1432" s="131"/>
      <c r="R1432" s="131"/>
      <c r="S1432" s="131"/>
      <c r="T1432" s="131"/>
      <c r="U1432" s="131"/>
      <c r="V1432" s="131"/>
      <c r="W1432" s="131"/>
    </row>
    <row r="1433" spans="1:23" ht="18" customHeight="1" x14ac:dyDescent="0.35">
      <c r="A1433" s="143" t="s">
        <v>679</v>
      </c>
      <c r="B1433" s="143" t="s">
        <v>226</v>
      </c>
      <c r="C1433" s="147">
        <v>35052</v>
      </c>
      <c r="D1433" s="7">
        <v>-1.2555894E-2</v>
      </c>
      <c r="E1433" s="10">
        <v>1</v>
      </c>
      <c r="F1433" s="144">
        <v>0</v>
      </c>
      <c r="G1433" s="47">
        <f t="shared" si="118"/>
        <v>35052</v>
      </c>
      <c r="H1433" s="47">
        <f t="shared" si="119"/>
        <v>0</v>
      </c>
      <c r="I1433" s="59">
        <v>-8.9788414520267451E-2</v>
      </c>
      <c r="J1433" s="23">
        <f t="shared" si="120"/>
        <v>7.7232520520267453E-2</v>
      </c>
      <c r="K1433" s="9">
        <v>-1.7165993179862959E-2</v>
      </c>
      <c r="L1433" s="63">
        <f t="shared" si="121"/>
        <v>0.86311103714259418</v>
      </c>
      <c r="M1433" s="63">
        <f t="shared" si="122"/>
        <v>4.610099179862959E-3</v>
      </c>
      <c r="N1433" s="145"/>
      <c r="O1433" s="131"/>
      <c r="P1433" s="131"/>
      <c r="Q1433" s="131"/>
      <c r="R1433" s="131"/>
      <c r="S1433" s="131"/>
      <c r="T1433" s="131"/>
      <c r="U1433" s="131"/>
      <c r="V1433" s="131"/>
      <c r="W1433" s="131"/>
    </row>
    <row r="1434" spans="1:23" ht="18" customHeight="1" x14ac:dyDescent="0.35">
      <c r="A1434" s="143" t="s">
        <v>679</v>
      </c>
      <c r="B1434" s="143" t="s">
        <v>1123</v>
      </c>
      <c r="C1434" s="147">
        <v>26873</v>
      </c>
      <c r="D1434" s="7">
        <v>-5.0084484999999998E-2</v>
      </c>
      <c r="E1434" s="10">
        <v>1</v>
      </c>
      <c r="F1434" s="144">
        <v>0</v>
      </c>
      <c r="G1434" s="47">
        <f t="shared" si="118"/>
        <v>26873</v>
      </c>
      <c r="H1434" s="47">
        <f t="shared" si="119"/>
        <v>0</v>
      </c>
      <c r="I1434" s="59">
        <v>-8.9788414520267451E-2</v>
      </c>
      <c r="J1434" s="23">
        <f t="shared" si="120"/>
        <v>3.9703929520267453E-2</v>
      </c>
      <c r="K1434" s="9">
        <v>-1.7165993179862959E-2</v>
      </c>
      <c r="L1434" s="63">
        <f t="shared" si="121"/>
        <v>-5.3963238559285989</v>
      </c>
      <c r="M1434" s="63">
        <f t="shared" si="122"/>
        <v>-3.2918491820137036E-2</v>
      </c>
      <c r="N1434" s="145"/>
      <c r="O1434" s="131"/>
      <c r="P1434" s="131"/>
      <c r="Q1434" s="131"/>
      <c r="R1434" s="131"/>
      <c r="S1434" s="131"/>
      <c r="T1434" s="131"/>
      <c r="U1434" s="131"/>
      <c r="V1434" s="131"/>
      <c r="W1434" s="131"/>
    </row>
    <row r="1435" spans="1:23" ht="18" customHeight="1" x14ac:dyDescent="0.35">
      <c r="A1435" s="143" t="s">
        <v>679</v>
      </c>
      <c r="B1435" s="143" t="s">
        <v>1124</v>
      </c>
      <c r="C1435" s="147">
        <v>21246</v>
      </c>
      <c r="D1435" s="7">
        <v>-7.7038152999999998E-2</v>
      </c>
      <c r="E1435" s="10">
        <v>1</v>
      </c>
      <c r="F1435" s="144">
        <v>0</v>
      </c>
      <c r="G1435" s="47">
        <f t="shared" si="118"/>
        <v>21246</v>
      </c>
      <c r="H1435" s="47">
        <f t="shared" si="119"/>
        <v>0</v>
      </c>
      <c r="I1435" s="59">
        <v>-8.9788414520267451E-2</v>
      </c>
      <c r="J1435" s="23">
        <f t="shared" si="120"/>
        <v>1.2750261520267453E-2</v>
      </c>
      <c r="K1435" s="9">
        <v>-1.7165993179862959E-2</v>
      </c>
      <c r="L1435" s="63">
        <f t="shared" si="121"/>
        <v>-8.726970615877228</v>
      </c>
      <c r="M1435" s="63">
        <f t="shared" si="122"/>
        <v>-5.9872159820137036E-2</v>
      </c>
      <c r="N1435" s="145"/>
      <c r="O1435" s="131"/>
      <c r="P1435" s="131"/>
      <c r="Q1435" s="131"/>
      <c r="R1435" s="131"/>
      <c r="S1435" s="131"/>
      <c r="T1435" s="131"/>
      <c r="U1435" s="131"/>
      <c r="V1435" s="131"/>
      <c r="W1435" s="131"/>
    </row>
    <row r="1436" spans="1:23" ht="18" customHeight="1" x14ac:dyDescent="0.35">
      <c r="A1436" s="143" t="s">
        <v>679</v>
      </c>
      <c r="B1436" s="143" t="s">
        <v>229</v>
      </c>
      <c r="C1436" s="147">
        <v>7313</v>
      </c>
      <c r="D1436" s="7">
        <v>-5.9197299999999998E-4</v>
      </c>
      <c r="E1436" s="10">
        <v>1</v>
      </c>
      <c r="F1436" s="144">
        <v>0</v>
      </c>
      <c r="G1436" s="47">
        <f t="shared" si="118"/>
        <v>7313</v>
      </c>
      <c r="H1436" s="47">
        <f t="shared" si="119"/>
        <v>0</v>
      </c>
      <c r="I1436" s="59">
        <v>-8.9788414520267451E-2</v>
      </c>
      <c r="J1436" s="23">
        <f t="shared" si="120"/>
        <v>8.9196441520267455E-2</v>
      </c>
      <c r="K1436" s="9">
        <v>-1.7165993179862959E-2</v>
      </c>
      <c r="L1436" s="63">
        <f t="shared" si="121"/>
        <v>1.4173452415760517</v>
      </c>
      <c r="M1436" s="63">
        <f t="shared" si="122"/>
        <v>1.657402017986296E-2</v>
      </c>
      <c r="N1436" s="145"/>
      <c r="O1436" s="131"/>
      <c r="P1436" s="131"/>
      <c r="Q1436" s="131"/>
      <c r="R1436" s="131"/>
      <c r="S1436" s="131"/>
      <c r="T1436" s="131"/>
      <c r="U1436" s="131"/>
      <c r="V1436" s="131"/>
      <c r="W1436" s="131"/>
    </row>
    <row r="1437" spans="1:23" ht="18" customHeight="1" x14ac:dyDescent="0.35">
      <c r="A1437" s="143" t="s">
        <v>679</v>
      </c>
      <c r="B1437" s="143" t="s">
        <v>1125</v>
      </c>
      <c r="C1437" s="147">
        <v>132254</v>
      </c>
      <c r="D1437" s="7">
        <v>4.0331023000000001E-2</v>
      </c>
      <c r="E1437" s="10">
        <v>1</v>
      </c>
      <c r="F1437" s="144">
        <v>0</v>
      </c>
      <c r="G1437" s="47">
        <f t="shared" si="118"/>
        <v>132254</v>
      </c>
      <c r="H1437" s="47">
        <f t="shared" si="119"/>
        <v>0</v>
      </c>
      <c r="I1437" s="59">
        <v>-8.9788414520267451E-2</v>
      </c>
      <c r="J1437" s="23">
        <f t="shared" si="120"/>
        <v>0.13011943752026744</v>
      </c>
      <c r="K1437" s="9">
        <v>-1.7165993179862959E-2</v>
      </c>
      <c r="L1437" s="63">
        <f t="shared" si="121"/>
        <v>20.909792135036039</v>
      </c>
      <c r="M1437" s="63">
        <f t="shared" si="122"/>
        <v>5.7497016179862956E-2</v>
      </c>
      <c r="N1437" s="145"/>
      <c r="O1437" s="131"/>
      <c r="P1437" s="131"/>
      <c r="Q1437" s="131"/>
      <c r="R1437" s="131"/>
      <c r="S1437" s="131"/>
      <c r="T1437" s="131"/>
      <c r="U1437" s="131"/>
      <c r="V1437" s="131"/>
      <c r="W1437" s="131"/>
    </row>
    <row r="1438" spans="1:23" ht="18" customHeight="1" x14ac:dyDescent="0.35">
      <c r="A1438" s="143" t="s">
        <v>679</v>
      </c>
      <c r="B1438" s="143" t="s">
        <v>390</v>
      </c>
      <c r="C1438" s="147">
        <v>22224</v>
      </c>
      <c r="D1438" s="7">
        <v>-2.4940489999999999E-2</v>
      </c>
      <c r="E1438" s="10">
        <v>1</v>
      </c>
      <c r="F1438" s="144">
        <v>0</v>
      </c>
      <c r="G1438" s="47">
        <f t="shared" si="118"/>
        <v>22224</v>
      </c>
      <c r="H1438" s="47">
        <f t="shared" si="119"/>
        <v>0</v>
      </c>
      <c r="I1438" s="59">
        <v>-8.9788414520267451E-2</v>
      </c>
      <c r="J1438" s="23">
        <f t="shared" si="120"/>
        <v>6.4847924520267455E-2</v>
      </c>
      <c r="K1438" s="9">
        <v>-1.7165993179862959E-2</v>
      </c>
      <c r="L1438" s="63">
        <f t="shared" si="121"/>
        <v>-1.1589999159273812</v>
      </c>
      <c r="M1438" s="63">
        <f t="shared" si="122"/>
        <v>-7.7744968201370404E-3</v>
      </c>
      <c r="N1438" s="145"/>
      <c r="O1438" s="131"/>
      <c r="P1438" s="131"/>
      <c r="Q1438" s="131"/>
      <c r="R1438" s="131"/>
      <c r="S1438" s="131"/>
      <c r="T1438" s="131"/>
      <c r="U1438" s="131"/>
      <c r="V1438" s="131"/>
      <c r="W1438" s="131"/>
    </row>
    <row r="1439" spans="1:23" ht="18" customHeight="1" x14ac:dyDescent="0.35">
      <c r="A1439" s="143" t="s">
        <v>679</v>
      </c>
      <c r="B1439" s="143" t="s">
        <v>1126</v>
      </c>
      <c r="C1439" s="147">
        <v>4933</v>
      </c>
      <c r="D1439" s="7">
        <v>-5.5253339999999998E-3</v>
      </c>
      <c r="E1439" s="10">
        <v>1</v>
      </c>
      <c r="F1439" s="144">
        <v>0</v>
      </c>
      <c r="G1439" s="47">
        <f t="shared" si="118"/>
        <v>4933</v>
      </c>
      <c r="H1439" s="47">
        <f t="shared" si="119"/>
        <v>0</v>
      </c>
      <c r="I1439" s="59">
        <v>-8.9788414520267451E-2</v>
      </c>
      <c r="J1439" s="23">
        <f t="shared" si="120"/>
        <v>8.4263080520267458E-2</v>
      </c>
      <c r="K1439" s="9">
        <v>-1.7165993179862959E-2</v>
      </c>
      <c r="L1439" s="63">
        <f t="shared" si="121"/>
        <v>0.81758540796490675</v>
      </c>
      <c r="M1439" s="63">
        <f t="shared" si="122"/>
        <v>1.1640659179862959E-2</v>
      </c>
      <c r="N1439" s="145"/>
      <c r="O1439" s="131"/>
      <c r="P1439" s="131"/>
      <c r="Q1439" s="131"/>
      <c r="R1439" s="131"/>
      <c r="S1439" s="131"/>
      <c r="T1439" s="131"/>
      <c r="U1439" s="131"/>
      <c r="V1439" s="131"/>
      <c r="W1439" s="131"/>
    </row>
    <row r="1440" spans="1:23" ht="18" customHeight="1" x14ac:dyDescent="0.35">
      <c r="A1440" s="143" t="s">
        <v>679</v>
      </c>
      <c r="B1440" s="143" t="s">
        <v>968</v>
      </c>
      <c r="C1440" s="147">
        <v>24130</v>
      </c>
      <c r="D1440" s="7">
        <v>-4.0788716000000003E-2</v>
      </c>
      <c r="E1440" s="10">
        <v>1</v>
      </c>
      <c r="F1440" s="144">
        <v>0</v>
      </c>
      <c r="G1440" s="47">
        <f t="shared" si="118"/>
        <v>24130</v>
      </c>
      <c r="H1440" s="47">
        <f t="shared" si="119"/>
        <v>0</v>
      </c>
      <c r="I1440" s="59">
        <v>-8.9788414520267451E-2</v>
      </c>
      <c r="J1440" s="23">
        <f t="shared" si="120"/>
        <v>4.8999698520267448E-2</v>
      </c>
      <c r="K1440" s="9">
        <v>-1.7165993179862959E-2</v>
      </c>
      <c r="L1440" s="63">
        <f t="shared" si="121"/>
        <v>-3.6695145587441638</v>
      </c>
      <c r="M1440" s="63">
        <f t="shared" si="122"/>
        <v>-2.3622722820137044E-2</v>
      </c>
      <c r="N1440" s="145"/>
      <c r="O1440" s="131"/>
      <c r="P1440" s="131"/>
      <c r="Q1440" s="131"/>
      <c r="R1440" s="131"/>
      <c r="S1440" s="131"/>
      <c r="T1440" s="131"/>
      <c r="U1440" s="131"/>
      <c r="V1440" s="131"/>
      <c r="W1440" s="131"/>
    </row>
    <row r="1441" spans="1:23" ht="18" customHeight="1" x14ac:dyDescent="0.35">
      <c r="A1441" s="143" t="s">
        <v>679</v>
      </c>
      <c r="B1441" s="143" t="s">
        <v>914</v>
      </c>
      <c r="C1441" s="147">
        <v>16482</v>
      </c>
      <c r="D1441" s="7">
        <v>-2.1920790999999998E-2</v>
      </c>
      <c r="E1441" s="10">
        <v>1</v>
      </c>
      <c r="F1441" s="144">
        <v>0</v>
      </c>
      <c r="G1441" s="47">
        <f t="shared" si="118"/>
        <v>16482</v>
      </c>
      <c r="H1441" s="47">
        <f t="shared" si="119"/>
        <v>0</v>
      </c>
      <c r="I1441" s="59">
        <v>-8.9788414520267451E-2</v>
      </c>
      <c r="J1441" s="23">
        <f t="shared" si="120"/>
        <v>6.7867623520267456E-2</v>
      </c>
      <c r="K1441" s="9">
        <v>-1.7165993179862959E-2</v>
      </c>
      <c r="L1441" s="63">
        <f t="shared" si="121"/>
        <v>-0.61043160327728951</v>
      </c>
      <c r="M1441" s="63">
        <f t="shared" si="122"/>
        <v>-4.7547978201370397E-3</v>
      </c>
      <c r="N1441" s="145"/>
      <c r="O1441" s="131"/>
      <c r="P1441" s="131"/>
      <c r="Q1441" s="131"/>
      <c r="R1441" s="131"/>
      <c r="S1441" s="131"/>
      <c r="T1441" s="131"/>
      <c r="U1441" s="131"/>
      <c r="V1441" s="131"/>
      <c r="W1441" s="131"/>
    </row>
    <row r="1442" spans="1:23" ht="18" customHeight="1" x14ac:dyDescent="0.35">
      <c r="A1442" s="143" t="s">
        <v>679</v>
      </c>
      <c r="B1442" s="143" t="s">
        <v>688</v>
      </c>
      <c r="C1442" s="147">
        <v>14911</v>
      </c>
      <c r="D1442" s="7">
        <v>-4.7319107999999999E-2</v>
      </c>
      <c r="E1442" s="10">
        <v>1</v>
      </c>
      <c r="F1442" s="144">
        <v>0</v>
      </c>
      <c r="G1442" s="47">
        <f t="shared" si="118"/>
        <v>14911</v>
      </c>
      <c r="H1442" s="47">
        <f t="shared" si="119"/>
        <v>0</v>
      </c>
      <c r="I1442" s="59">
        <v>-8.9788414520267451E-2</v>
      </c>
      <c r="J1442" s="23">
        <f t="shared" si="120"/>
        <v>4.2469306520267452E-2</v>
      </c>
      <c r="K1442" s="9">
        <v>-1.7165993179862959E-2</v>
      </c>
      <c r="L1442" s="63">
        <f t="shared" si="121"/>
        <v>-3.6820151114134232</v>
      </c>
      <c r="M1442" s="63">
        <f t="shared" si="122"/>
        <v>-3.015311482013704E-2</v>
      </c>
      <c r="N1442" s="145"/>
      <c r="O1442" s="131"/>
      <c r="P1442" s="131"/>
      <c r="Q1442" s="131"/>
      <c r="R1442" s="131"/>
      <c r="S1442" s="131"/>
      <c r="T1442" s="131"/>
      <c r="U1442" s="131"/>
      <c r="V1442" s="131"/>
      <c r="W1442" s="131"/>
    </row>
    <row r="1443" spans="1:23" ht="18" customHeight="1" x14ac:dyDescent="0.35">
      <c r="A1443" s="143" t="s">
        <v>679</v>
      </c>
      <c r="B1443" s="143" t="s">
        <v>1127</v>
      </c>
      <c r="C1443" s="147">
        <v>20663</v>
      </c>
      <c r="D1443" s="7">
        <v>6.1957099999999997E-4</v>
      </c>
      <c r="E1443" s="10">
        <v>1</v>
      </c>
      <c r="F1443" s="144">
        <v>0</v>
      </c>
      <c r="G1443" s="47">
        <f t="shared" si="118"/>
        <v>20663</v>
      </c>
      <c r="H1443" s="47">
        <f t="shared" si="119"/>
        <v>0</v>
      </c>
      <c r="I1443" s="59">
        <v>-8.9788414520267451E-2</v>
      </c>
      <c r="J1443" s="23">
        <f t="shared" si="120"/>
        <v>9.040798552026745E-2</v>
      </c>
      <c r="K1443" s="9">
        <v>-1.7165993179862959E-2</v>
      </c>
      <c r="L1443" s="63">
        <f t="shared" si="121"/>
        <v>2.5566091207514399</v>
      </c>
      <c r="M1443" s="63">
        <f t="shared" si="122"/>
        <v>1.7785564179862958E-2</v>
      </c>
      <c r="N1443" s="145"/>
      <c r="O1443" s="131"/>
      <c r="P1443" s="131"/>
      <c r="Q1443" s="131"/>
      <c r="R1443" s="131"/>
      <c r="S1443" s="131"/>
      <c r="T1443" s="131"/>
      <c r="U1443" s="131"/>
      <c r="V1443" s="131"/>
      <c r="W1443" s="131"/>
    </row>
    <row r="1444" spans="1:23" ht="18" customHeight="1" x14ac:dyDescent="0.35">
      <c r="A1444" s="143" t="s">
        <v>679</v>
      </c>
      <c r="B1444" s="143" t="s">
        <v>1128</v>
      </c>
      <c r="C1444" s="147">
        <v>12484</v>
      </c>
      <c r="D1444" s="7">
        <v>-4.0546309000000003E-2</v>
      </c>
      <c r="E1444" s="10">
        <v>1</v>
      </c>
      <c r="F1444" s="144">
        <v>0</v>
      </c>
      <c r="G1444" s="47">
        <f t="shared" si="118"/>
        <v>12484</v>
      </c>
      <c r="H1444" s="47">
        <f t="shared" si="119"/>
        <v>0</v>
      </c>
      <c r="I1444" s="59">
        <v>-8.9788414520267451E-2</v>
      </c>
      <c r="J1444" s="23">
        <f t="shared" si="120"/>
        <v>4.9242105520267448E-2</v>
      </c>
      <c r="K1444" s="9">
        <v>-1.7165993179862959E-2</v>
      </c>
      <c r="L1444" s="63">
        <f t="shared" si="121"/>
        <v>-2.6123252805558677</v>
      </c>
      <c r="M1444" s="63">
        <f t="shared" si="122"/>
        <v>-2.3380315820137044E-2</v>
      </c>
      <c r="N1444" s="145"/>
      <c r="O1444" s="131"/>
      <c r="P1444" s="131"/>
      <c r="Q1444" s="131"/>
      <c r="R1444" s="131"/>
      <c r="S1444" s="131"/>
      <c r="T1444" s="131"/>
      <c r="U1444" s="131"/>
      <c r="V1444" s="131"/>
      <c r="W1444" s="131"/>
    </row>
    <row r="1445" spans="1:23" ht="18" customHeight="1" x14ac:dyDescent="0.35">
      <c r="A1445" s="143" t="s">
        <v>679</v>
      </c>
      <c r="B1445" s="143" t="s">
        <v>1129</v>
      </c>
      <c r="C1445" s="147">
        <v>25571</v>
      </c>
      <c r="D1445" s="7">
        <v>-7.0012116999999999E-2</v>
      </c>
      <c r="E1445" s="10">
        <v>1</v>
      </c>
      <c r="F1445" s="144">
        <v>0</v>
      </c>
      <c r="G1445" s="47">
        <f t="shared" si="118"/>
        <v>25571</v>
      </c>
      <c r="H1445" s="47">
        <f t="shared" si="119"/>
        <v>0</v>
      </c>
      <c r="I1445" s="59">
        <v>-8.9788414520267451E-2</v>
      </c>
      <c r="J1445" s="23">
        <f t="shared" si="120"/>
        <v>1.9776297520267452E-2</v>
      </c>
      <c r="K1445" s="9">
        <v>-1.7165993179862959E-2</v>
      </c>
      <c r="L1445" s="63">
        <f t="shared" si="121"/>
        <v>-8.4505892741712252</v>
      </c>
      <c r="M1445" s="63">
        <f t="shared" si="122"/>
        <v>-5.2846123820137036E-2</v>
      </c>
      <c r="N1445" s="145"/>
      <c r="O1445" s="131"/>
      <c r="P1445" s="131"/>
      <c r="Q1445" s="131"/>
      <c r="R1445" s="131"/>
      <c r="S1445" s="131"/>
      <c r="T1445" s="131"/>
      <c r="U1445" s="131"/>
      <c r="V1445" s="131"/>
      <c r="W1445" s="131"/>
    </row>
    <row r="1446" spans="1:23" ht="18" customHeight="1" x14ac:dyDescent="0.35">
      <c r="A1446" s="143" t="s">
        <v>679</v>
      </c>
      <c r="B1446" s="143" t="s">
        <v>1130</v>
      </c>
      <c r="C1446" s="147">
        <v>19551</v>
      </c>
      <c r="D1446" s="7">
        <v>-8.0497897999999998E-2</v>
      </c>
      <c r="E1446" s="10">
        <v>1</v>
      </c>
      <c r="F1446" s="144">
        <v>0</v>
      </c>
      <c r="G1446" s="47">
        <f t="shared" si="118"/>
        <v>19551</v>
      </c>
      <c r="H1446" s="47">
        <f t="shared" si="119"/>
        <v>0</v>
      </c>
      <c r="I1446" s="59">
        <v>-8.9788414520267451E-2</v>
      </c>
      <c r="J1446" s="23">
        <f t="shared" si="120"/>
        <v>9.2905165202674528E-3</v>
      </c>
      <c r="K1446" s="9">
        <v>-1.7165993179862959E-2</v>
      </c>
      <c r="L1446" s="63">
        <f t="shared" si="121"/>
        <v>-8.8553766558763591</v>
      </c>
      <c r="M1446" s="63">
        <f t="shared" si="122"/>
        <v>-6.3331904820137036E-2</v>
      </c>
      <c r="N1446" s="145"/>
      <c r="O1446" s="131"/>
      <c r="P1446" s="131"/>
      <c r="Q1446" s="131"/>
      <c r="R1446" s="131"/>
      <c r="S1446" s="131"/>
      <c r="T1446" s="131"/>
      <c r="U1446" s="131"/>
      <c r="V1446" s="131"/>
      <c r="W1446" s="131"/>
    </row>
    <row r="1447" spans="1:23" ht="18" customHeight="1" x14ac:dyDescent="0.35">
      <c r="A1447" s="143" t="s">
        <v>679</v>
      </c>
      <c r="B1447" s="143" t="s">
        <v>1131</v>
      </c>
      <c r="C1447" s="147">
        <v>17203</v>
      </c>
      <c r="D1447" s="7">
        <v>-0.121176401</v>
      </c>
      <c r="E1447" s="10">
        <v>1</v>
      </c>
      <c r="F1447" s="144">
        <v>0</v>
      </c>
      <c r="G1447" s="47">
        <f t="shared" si="118"/>
        <v>17203</v>
      </c>
      <c r="H1447" s="47">
        <f t="shared" si="119"/>
        <v>0</v>
      </c>
      <c r="I1447" s="59">
        <v>-8.9788414520267451E-2</v>
      </c>
      <c r="J1447" s="23">
        <f t="shared" si="120"/>
        <v>-3.1387986479732552E-2</v>
      </c>
      <c r="K1447" s="9">
        <v>-1.7165993179862959E-2</v>
      </c>
      <c r="L1447" s="63">
        <f t="shared" si="121"/>
        <v>-13.642026659381582</v>
      </c>
      <c r="M1447" s="63">
        <f t="shared" si="122"/>
        <v>-0.10401040782013704</v>
      </c>
      <c r="N1447" s="145"/>
      <c r="O1447" s="131"/>
      <c r="P1447" s="131"/>
      <c r="Q1447" s="131"/>
      <c r="R1447" s="131"/>
      <c r="S1447" s="131"/>
      <c r="T1447" s="131"/>
      <c r="U1447" s="131"/>
      <c r="V1447" s="131"/>
      <c r="W1447" s="131"/>
    </row>
    <row r="1448" spans="1:23" ht="18" customHeight="1" x14ac:dyDescent="0.35">
      <c r="A1448" s="143" t="s">
        <v>679</v>
      </c>
      <c r="B1448" s="143" t="s">
        <v>1132</v>
      </c>
      <c r="C1448" s="147">
        <v>7802</v>
      </c>
      <c r="D1448" s="7">
        <v>-2.7386810000000001E-2</v>
      </c>
      <c r="E1448" s="10">
        <v>1</v>
      </c>
      <c r="F1448" s="144">
        <v>0</v>
      </c>
      <c r="G1448" s="47">
        <f t="shared" si="118"/>
        <v>7802</v>
      </c>
      <c r="H1448" s="47">
        <f t="shared" si="119"/>
        <v>0</v>
      </c>
      <c r="I1448" s="59">
        <v>-8.9788414520267451E-2</v>
      </c>
      <c r="J1448" s="23">
        <f t="shared" si="120"/>
        <v>6.2401604520267454E-2</v>
      </c>
      <c r="K1448" s="9">
        <v>-1.7165993179862959E-2</v>
      </c>
      <c r="L1448" s="63">
        <f t="shared" si="121"/>
        <v>-0.90279382068396585</v>
      </c>
      <c r="M1448" s="63">
        <f t="shared" si="122"/>
        <v>-1.0220816820137042E-2</v>
      </c>
      <c r="N1448" s="145"/>
      <c r="O1448" s="131"/>
      <c r="P1448" s="131"/>
      <c r="Q1448" s="131"/>
      <c r="R1448" s="131"/>
      <c r="S1448" s="131"/>
      <c r="T1448" s="131"/>
      <c r="U1448" s="131"/>
      <c r="V1448" s="131"/>
      <c r="W1448" s="131"/>
    </row>
    <row r="1449" spans="1:23" ht="18" customHeight="1" x14ac:dyDescent="0.35">
      <c r="A1449" s="143" t="s">
        <v>679</v>
      </c>
      <c r="B1449" s="143" t="s">
        <v>254</v>
      </c>
      <c r="C1449" s="147">
        <v>24590</v>
      </c>
      <c r="D1449" s="7">
        <v>-7.5229013999999997E-2</v>
      </c>
      <c r="E1449" s="10">
        <v>1</v>
      </c>
      <c r="F1449" s="144">
        <v>0</v>
      </c>
      <c r="G1449" s="47">
        <f t="shared" si="118"/>
        <v>24590</v>
      </c>
      <c r="H1449" s="47">
        <f t="shared" si="119"/>
        <v>0</v>
      </c>
      <c r="I1449" s="59">
        <v>-8.9788414520267451E-2</v>
      </c>
      <c r="J1449" s="23">
        <f t="shared" si="120"/>
        <v>1.4559400520267454E-2</v>
      </c>
      <c r="K1449" s="9">
        <v>-1.7165993179862959E-2</v>
      </c>
      <c r="L1449" s="63">
        <f t="shared" si="121"/>
        <v>-9.1049778017532912</v>
      </c>
      <c r="M1449" s="63">
        <f t="shared" si="122"/>
        <v>-5.8063020820137035E-2</v>
      </c>
      <c r="N1449" s="145"/>
      <c r="O1449" s="131"/>
      <c r="P1449" s="131"/>
      <c r="Q1449" s="131"/>
      <c r="R1449" s="131"/>
      <c r="S1449" s="131"/>
      <c r="T1449" s="131"/>
      <c r="U1449" s="131"/>
      <c r="V1449" s="131"/>
      <c r="W1449" s="131"/>
    </row>
    <row r="1450" spans="1:23" ht="18" customHeight="1" x14ac:dyDescent="0.35">
      <c r="A1450" s="143" t="s">
        <v>679</v>
      </c>
      <c r="B1450" s="143" t="s">
        <v>1133</v>
      </c>
      <c r="C1450" s="147">
        <v>14764</v>
      </c>
      <c r="D1450" s="7">
        <v>-4.6464509000000001E-2</v>
      </c>
      <c r="E1450" s="10">
        <v>1</v>
      </c>
      <c r="F1450" s="144">
        <v>0</v>
      </c>
      <c r="G1450" s="47">
        <f t="shared" si="118"/>
        <v>14764</v>
      </c>
      <c r="H1450" s="47">
        <f t="shared" si="119"/>
        <v>0</v>
      </c>
      <c r="I1450" s="59">
        <v>-8.9788414520267451E-2</v>
      </c>
      <c r="J1450" s="23">
        <f t="shared" si="120"/>
        <v>4.332390552026745E-2</v>
      </c>
      <c r="K1450" s="9">
        <v>-1.7165993179862959E-2</v>
      </c>
      <c r="L1450" s="63">
        <f t="shared" si="121"/>
        <v>-3.5599806634357272</v>
      </c>
      <c r="M1450" s="63">
        <f t="shared" si="122"/>
        <v>-2.9298515820137042E-2</v>
      </c>
      <c r="N1450" s="145"/>
      <c r="O1450" s="131"/>
      <c r="P1450" s="131"/>
      <c r="Q1450" s="131"/>
      <c r="R1450" s="131"/>
      <c r="S1450" s="131"/>
      <c r="T1450" s="131"/>
      <c r="U1450" s="131"/>
      <c r="V1450" s="131"/>
      <c r="W1450" s="131"/>
    </row>
    <row r="1451" spans="1:23" ht="18" customHeight="1" x14ac:dyDescent="0.35">
      <c r="A1451" s="143" t="s">
        <v>679</v>
      </c>
      <c r="B1451" s="143" t="s">
        <v>259</v>
      </c>
      <c r="C1451" s="147">
        <v>42448</v>
      </c>
      <c r="D1451" s="7">
        <v>1.7168485000000001E-2</v>
      </c>
      <c r="E1451" s="10">
        <v>1</v>
      </c>
      <c r="F1451" s="144">
        <v>0</v>
      </c>
      <c r="G1451" s="47">
        <f t="shared" si="118"/>
        <v>42448</v>
      </c>
      <c r="H1451" s="47">
        <f t="shared" si="119"/>
        <v>0</v>
      </c>
      <c r="I1451" s="59">
        <v>-8.9788414520267451E-2</v>
      </c>
      <c r="J1451" s="23">
        <f t="shared" si="120"/>
        <v>0.10695689952026745</v>
      </c>
      <c r="K1451" s="9">
        <v>-1.7165993179862959E-2</v>
      </c>
      <c r="L1451" s="63">
        <f t="shared" si="121"/>
        <v>7.0739024677097575</v>
      </c>
      <c r="M1451" s="63">
        <f t="shared" si="122"/>
        <v>3.4334478179862959E-2</v>
      </c>
      <c r="N1451" s="145"/>
      <c r="O1451" s="131"/>
      <c r="P1451" s="131"/>
      <c r="Q1451" s="131"/>
      <c r="R1451" s="131"/>
      <c r="S1451" s="131"/>
      <c r="T1451" s="131"/>
      <c r="U1451" s="131"/>
      <c r="V1451" s="131"/>
      <c r="W1451" s="131"/>
    </row>
    <row r="1452" spans="1:23" ht="18" customHeight="1" x14ac:dyDescent="0.35">
      <c r="A1452" s="143" t="s">
        <v>679</v>
      </c>
      <c r="B1452" s="143" t="s">
        <v>101</v>
      </c>
      <c r="C1452" s="147">
        <v>37298</v>
      </c>
      <c r="D1452" s="7">
        <v>2.7868025000000001E-2</v>
      </c>
      <c r="E1452" s="10">
        <v>1</v>
      </c>
      <c r="F1452" s="144">
        <v>0</v>
      </c>
      <c r="G1452" s="47">
        <f t="shared" si="118"/>
        <v>37298</v>
      </c>
      <c r="H1452" s="47">
        <f t="shared" si="119"/>
        <v>0</v>
      </c>
      <c r="I1452" s="59">
        <v>-8.9788414520267451E-2</v>
      </c>
      <c r="J1452" s="23">
        <f t="shared" si="120"/>
        <v>0.11765643952026746</v>
      </c>
      <c r="K1452" s="9">
        <v>-1.7165993179862959E-2</v>
      </c>
      <c r="L1452" s="63">
        <f t="shared" si="121"/>
        <v>8.6972803834955705</v>
      </c>
      <c r="M1452" s="63">
        <f t="shared" si="122"/>
        <v>4.503401817986296E-2</v>
      </c>
      <c r="N1452" s="145"/>
      <c r="O1452" s="131"/>
      <c r="P1452" s="131"/>
      <c r="Q1452" s="131"/>
      <c r="R1452" s="131"/>
      <c r="S1452" s="131"/>
      <c r="T1452" s="131"/>
      <c r="U1452" s="131"/>
      <c r="V1452" s="131"/>
      <c r="W1452" s="131"/>
    </row>
    <row r="1453" spans="1:23" ht="18" customHeight="1" x14ac:dyDescent="0.35">
      <c r="A1453" s="143" t="s">
        <v>679</v>
      </c>
      <c r="B1453" s="143" t="s">
        <v>260</v>
      </c>
      <c r="C1453" s="147">
        <v>19891</v>
      </c>
      <c r="D1453" s="7">
        <v>-2.5644315000000001E-2</v>
      </c>
      <c r="E1453" s="10">
        <v>1</v>
      </c>
      <c r="F1453" s="144">
        <v>0</v>
      </c>
      <c r="G1453" s="47">
        <f t="shared" si="118"/>
        <v>19891</v>
      </c>
      <c r="H1453" s="47">
        <f t="shared" si="119"/>
        <v>0</v>
      </c>
      <c r="I1453" s="59">
        <v>-8.9788414520267451E-2</v>
      </c>
      <c r="J1453" s="23">
        <f t="shared" si="120"/>
        <v>6.414409952026745E-2</v>
      </c>
      <c r="K1453" s="9">
        <v>-1.7165993179862959E-2</v>
      </c>
      <c r="L1453" s="63">
        <f t="shared" si="121"/>
        <v>-1.1957439885526016</v>
      </c>
      <c r="M1453" s="63">
        <f t="shared" si="122"/>
        <v>-8.4783218201370421E-3</v>
      </c>
      <c r="N1453" s="145"/>
      <c r="O1453" s="131"/>
      <c r="P1453" s="131"/>
      <c r="Q1453" s="131"/>
      <c r="R1453" s="131"/>
      <c r="S1453" s="131"/>
      <c r="T1453" s="131"/>
      <c r="U1453" s="131"/>
      <c r="V1453" s="131"/>
      <c r="W1453" s="131"/>
    </row>
    <row r="1454" spans="1:23" ht="18" customHeight="1" x14ac:dyDescent="0.35">
      <c r="A1454" s="143" t="s">
        <v>679</v>
      </c>
      <c r="B1454" s="143" t="s">
        <v>261</v>
      </c>
      <c r="C1454" s="147">
        <v>10755</v>
      </c>
      <c r="D1454" s="7">
        <v>-5.3309018E-2</v>
      </c>
      <c r="E1454" s="10">
        <v>1</v>
      </c>
      <c r="F1454" s="144">
        <v>0</v>
      </c>
      <c r="G1454" s="47">
        <f t="shared" si="118"/>
        <v>10755</v>
      </c>
      <c r="H1454" s="47">
        <f t="shared" si="119"/>
        <v>0</v>
      </c>
      <c r="I1454" s="59">
        <v>-8.9788414520267451E-2</v>
      </c>
      <c r="J1454" s="23">
        <f t="shared" si="120"/>
        <v>3.6479396520267451E-2</v>
      </c>
      <c r="K1454" s="9">
        <v>-1.7165993179862959E-2</v>
      </c>
      <c r="L1454" s="63">
        <f t="shared" si="121"/>
        <v>-3.7482599569757626</v>
      </c>
      <c r="M1454" s="63">
        <f t="shared" si="122"/>
        <v>-3.6143024820137037E-2</v>
      </c>
      <c r="N1454" s="145"/>
      <c r="O1454" s="131"/>
      <c r="P1454" s="131"/>
      <c r="Q1454" s="131"/>
      <c r="R1454" s="131"/>
      <c r="S1454" s="131"/>
      <c r="T1454" s="131"/>
      <c r="U1454" s="131"/>
      <c r="V1454" s="131"/>
      <c r="W1454" s="131"/>
    </row>
    <row r="1455" spans="1:23" ht="18" customHeight="1" x14ac:dyDescent="0.35">
      <c r="A1455" s="143" t="s">
        <v>679</v>
      </c>
      <c r="B1455" s="143" t="s">
        <v>267</v>
      </c>
      <c r="C1455" s="147">
        <v>9167</v>
      </c>
      <c r="D1455" s="7">
        <v>-1.8824878999999999E-2</v>
      </c>
      <c r="E1455" s="10">
        <v>1</v>
      </c>
      <c r="F1455" s="144">
        <v>0</v>
      </c>
      <c r="G1455" s="47">
        <f t="shared" si="118"/>
        <v>9167</v>
      </c>
      <c r="H1455" s="47">
        <f t="shared" si="119"/>
        <v>0</v>
      </c>
      <c r="I1455" s="59">
        <v>-8.9788414520267451E-2</v>
      </c>
      <c r="J1455" s="23">
        <f t="shared" si="120"/>
        <v>7.0963535520267448E-2</v>
      </c>
      <c r="K1455" s="9">
        <v>-1.7165993179862959E-2</v>
      </c>
      <c r="L1455" s="63">
        <f t="shared" si="121"/>
        <v>-0.15882911301047964</v>
      </c>
      <c r="M1455" s="63">
        <f t="shared" si="122"/>
        <v>-1.6588858201370404E-3</v>
      </c>
      <c r="N1455" s="145"/>
      <c r="O1455" s="131"/>
      <c r="P1455" s="131"/>
      <c r="Q1455" s="131"/>
      <c r="R1455" s="131"/>
      <c r="S1455" s="131"/>
      <c r="T1455" s="131"/>
      <c r="U1455" s="131"/>
      <c r="V1455" s="131"/>
      <c r="W1455" s="131"/>
    </row>
    <row r="1456" spans="1:23" ht="18" customHeight="1" x14ac:dyDescent="0.35">
      <c r="A1456" s="143" t="s">
        <v>679</v>
      </c>
      <c r="B1456" s="143" t="s">
        <v>649</v>
      </c>
      <c r="C1456" s="147">
        <v>19302</v>
      </c>
      <c r="D1456" s="7">
        <v>-1.6990079000000002E-2</v>
      </c>
      <c r="E1456" s="10">
        <v>1</v>
      </c>
      <c r="F1456" s="144">
        <v>0</v>
      </c>
      <c r="G1456" s="47">
        <f t="shared" si="118"/>
        <v>19302</v>
      </c>
      <c r="H1456" s="47">
        <f t="shared" si="119"/>
        <v>0</v>
      </c>
      <c r="I1456" s="59">
        <v>-8.9788414520267451E-2</v>
      </c>
      <c r="J1456" s="23">
        <f t="shared" si="120"/>
        <v>7.2798335520267446E-2</v>
      </c>
      <c r="K1456" s="9">
        <v>-1.7165993179862959E-2</v>
      </c>
      <c r="L1456" s="63">
        <f t="shared" si="121"/>
        <v>2.4440045132132847E-2</v>
      </c>
      <c r="M1456" s="63">
        <f t="shared" si="122"/>
        <v>1.759141798629571E-4</v>
      </c>
      <c r="N1456" s="145"/>
      <c r="O1456" s="131"/>
      <c r="P1456" s="131"/>
      <c r="Q1456" s="131"/>
      <c r="R1456" s="131"/>
      <c r="S1456" s="131"/>
      <c r="T1456" s="131"/>
      <c r="U1456" s="131"/>
      <c r="V1456" s="131"/>
      <c r="W1456" s="131"/>
    </row>
    <row r="1457" spans="1:23" ht="18" customHeight="1" x14ac:dyDescent="0.35">
      <c r="A1457" s="143" t="s">
        <v>679</v>
      </c>
      <c r="B1457" s="143" t="s">
        <v>1134</v>
      </c>
      <c r="C1457" s="147">
        <v>13235</v>
      </c>
      <c r="D1457" s="7">
        <v>-3.3436159E-2</v>
      </c>
      <c r="E1457" s="10">
        <v>1</v>
      </c>
      <c r="F1457" s="144">
        <v>0</v>
      </c>
      <c r="G1457" s="47">
        <f t="shared" si="118"/>
        <v>13235</v>
      </c>
      <c r="H1457" s="47">
        <f t="shared" si="119"/>
        <v>0</v>
      </c>
      <c r="I1457" s="59">
        <v>-8.9788414520267451E-2</v>
      </c>
      <c r="J1457" s="23">
        <f t="shared" si="120"/>
        <v>5.6352255520267451E-2</v>
      </c>
      <c r="K1457" s="9">
        <v>-1.7165993179862959E-2</v>
      </c>
      <c r="L1457" s="63">
        <f t="shared" si="121"/>
        <v>-1.8717763341564855</v>
      </c>
      <c r="M1457" s="63">
        <f t="shared" si="122"/>
        <v>-1.6270165820137041E-2</v>
      </c>
      <c r="N1457" s="145"/>
      <c r="O1457" s="131"/>
      <c r="P1457" s="131"/>
      <c r="Q1457" s="131"/>
      <c r="R1457" s="131"/>
      <c r="S1457" s="131"/>
      <c r="T1457" s="131"/>
      <c r="U1457" s="131"/>
      <c r="V1457" s="131"/>
      <c r="W1457" s="131"/>
    </row>
    <row r="1458" spans="1:23" ht="18" customHeight="1" x14ac:dyDescent="0.35">
      <c r="A1458" s="143" t="s">
        <v>679</v>
      </c>
      <c r="B1458" s="143" t="s">
        <v>1135</v>
      </c>
      <c r="C1458" s="147">
        <v>21734</v>
      </c>
      <c r="D1458" s="7">
        <v>-4.0633889999999997E-3</v>
      </c>
      <c r="E1458" s="10">
        <v>1</v>
      </c>
      <c r="F1458" s="144">
        <v>0</v>
      </c>
      <c r="G1458" s="47">
        <f t="shared" si="118"/>
        <v>21734</v>
      </c>
      <c r="H1458" s="47">
        <f t="shared" si="119"/>
        <v>0</v>
      </c>
      <c r="I1458" s="59">
        <v>-8.9788414520267451E-2</v>
      </c>
      <c r="J1458" s="23">
        <f t="shared" si="120"/>
        <v>8.572502552026745E-2</v>
      </c>
      <c r="K1458" s="9">
        <v>-1.7165993179862959E-2</v>
      </c>
      <c r="L1458" s="63">
        <f t="shared" si="121"/>
        <v>1.9316456164672968</v>
      </c>
      <c r="M1458" s="63">
        <f t="shared" si="122"/>
        <v>1.3102604179862958E-2</v>
      </c>
      <c r="N1458" s="145"/>
      <c r="O1458" s="131"/>
      <c r="P1458" s="131"/>
      <c r="Q1458" s="131"/>
      <c r="R1458" s="131"/>
      <c r="S1458" s="131"/>
      <c r="T1458" s="131"/>
      <c r="U1458" s="131"/>
      <c r="V1458" s="131"/>
      <c r="W1458" s="131"/>
    </row>
    <row r="1459" spans="1:23" ht="18" customHeight="1" x14ac:dyDescent="0.35">
      <c r="A1459" s="143" t="s">
        <v>392</v>
      </c>
      <c r="B1459" s="143" t="s">
        <v>270</v>
      </c>
      <c r="C1459" s="147">
        <v>21722</v>
      </c>
      <c r="D1459" s="7">
        <v>-0.12631387899999999</v>
      </c>
      <c r="E1459" s="10">
        <v>1</v>
      </c>
      <c r="F1459" s="144">
        <v>1</v>
      </c>
      <c r="G1459" s="47">
        <f t="shared" si="118"/>
        <v>21722</v>
      </c>
      <c r="H1459" s="47">
        <f t="shared" si="119"/>
        <v>21722</v>
      </c>
      <c r="I1459" s="59">
        <v>-6.4291675190258815E-2</v>
      </c>
      <c r="J1459" s="23">
        <f t="shared" si="120"/>
        <v>-6.2022203809741175E-2</v>
      </c>
      <c r="K1459" s="9">
        <v>2.4825882526396358E-3</v>
      </c>
      <c r="L1459" s="63">
        <f t="shared" si="121"/>
        <v>-18.982519541809687</v>
      </c>
      <c r="M1459" s="63">
        <f t="shared" si="122"/>
        <v>-0.12879646725263963</v>
      </c>
      <c r="N1459" s="145"/>
      <c r="O1459" s="131"/>
      <c r="P1459" s="131"/>
      <c r="Q1459" s="131"/>
      <c r="R1459" s="131"/>
      <c r="S1459" s="131"/>
      <c r="T1459" s="131"/>
      <c r="U1459" s="131"/>
      <c r="V1459" s="131"/>
      <c r="W1459" s="131"/>
    </row>
    <row r="1460" spans="1:23" ht="18" customHeight="1" x14ac:dyDescent="0.35">
      <c r="A1460" s="143" t="s">
        <v>392</v>
      </c>
      <c r="B1460" s="143" t="s">
        <v>1136</v>
      </c>
      <c r="C1460" s="147">
        <v>18231</v>
      </c>
      <c r="D1460" s="7">
        <v>-0.14315366400000001</v>
      </c>
      <c r="E1460" s="10">
        <v>1</v>
      </c>
      <c r="F1460" s="144">
        <v>0</v>
      </c>
      <c r="G1460" s="47">
        <f t="shared" si="118"/>
        <v>18231</v>
      </c>
      <c r="H1460" s="47">
        <f t="shared" si="119"/>
        <v>0</v>
      </c>
      <c r="I1460" s="59">
        <v>-8.9788414520267451E-2</v>
      </c>
      <c r="J1460" s="23">
        <f t="shared" si="120"/>
        <v>-5.3365249479732563E-2</v>
      </c>
      <c r="K1460" s="9">
        <v>-1.7165993179862959E-2</v>
      </c>
      <c r="L1460" s="63">
        <f t="shared" si="121"/>
        <v>-17.011135056344528</v>
      </c>
      <c r="M1460" s="63">
        <f t="shared" si="122"/>
        <v>-0.12598767082013707</v>
      </c>
      <c r="N1460" s="145"/>
      <c r="O1460" s="131"/>
      <c r="P1460" s="131"/>
      <c r="Q1460" s="131"/>
      <c r="R1460" s="131"/>
      <c r="S1460" s="131"/>
      <c r="T1460" s="131"/>
      <c r="U1460" s="131"/>
      <c r="V1460" s="131"/>
      <c r="W1460" s="131"/>
    </row>
    <row r="1461" spans="1:23" ht="18" customHeight="1" x14ac:dyDescent="0.35">
      <c r="A1461" s="143" t="s">
        <v>392</v>
      </c>
      <c r="B1461" s="143" t="s">
        <v>878</v>
      </c>
      <c r="C1461" s="147">
        <v>5699</v>
      </c>
      <c r="D1461" s="7">
        <v>-0.13647350499999999</v>
      </c>
      <c r="E1461" s="10">
        <v>1</v>
      </c>
      <c r="F1461" s="144">
        <v>0</v>
      </c>
      <c r="G1461" s="47">
        <f t="shared" si="118"/>
        <v>5699</v>
      </c>
      <c r="H1461" s="47">
        <f t="shared" si="119"/>
        <v>0</v>
      </c>
      <c r="I1461" s="59">
        <v>-8.9788414520267451E-2</v>
      </c>
      <c r="J1461" s="23">
        <f t="shared" si="120"/>
        <v>-4.6685090479732544E-2</v>
      </c>
      <c r="K1461" s="9">
        <v>-1.7165993179862959E-2</v>
      </c>
      <c r="L1461" s="63">
        <f t="shared" si="121"/>
        <v>-9.0067294433041827</v>
      </c>
      <c r="M1461" s="63">
        <f t="shared" si="122"/>
        <v>-0.11930751182013703</v>
      </c>
      <c r="N1461" s="145"/>
      <c r="O1461" s="131"/>
      <c r="P1461" s="131"/>
      <c r="Q1461" s="131"/>
      <c r="R1461" s="131"/>
      <c r="S1461" s="131"/>
      <c r="T1461" s="131"/>
      <c r="U1461" s="131"/>
      <c r="V1461" s="131"/>
      <c r="W1461" s="131"/>
    </row>
    <row r="1462" spans="1:23" ht="18" customHeight="1" x14ac:dyDescent="0.35">
      <c r="A1462" s="143" t="s">
        <v>392</v>
      </c>
      <c r="B1462" s="143" t="s">
        <v>1137</v>
      </c>
      <c r="C1462" s="147">
        <v>21031</v>
      </c>
      <c r="D1462" s="7">
        <v>-0.159106148</v>
      </c>
      <c r="E1462" s="10">
        <v>1</v>
      </c>
      <c r="F1462" s="144">
        <v>0</v>
      </c>
      <c r="G1462" s="47">
        <f t="shared" si="118"/>
        <v>21031</v>
      </c>
      <c r="H1462" s="47">
        <f t="shared" si="119"/>
        <v>0</v>
      </c>
      <c r="I1462" s="59">
        <v>-8.9788414520267451E-2</v>
      </c>
      <c r="J1462" s="23">
        <f t="shared" si="120"/>
        <v>-6.9317733479732552E-2</v>
      </c>
      <c r="K1462" s="9">
        <v>-1.7165993179862959E-2</v>
      </c>
      <c r="L1462" s="63">
        <f t="shared" si="121"/>
        <v>-20.584258932293757</v>
      </c>
      <c r="M1462" s="63">
        <f t="shared" si="122"/>
        <v>-0.14194015482013705</v>
      </c>
      <c r="N1462" s="145"/>
      <c r="O1462" s="131"/>
      <c r="P1462" s="131"/>
      <c r="Q1462" s="131"/>
      <c r="R1462" s="131"/>
      <c r="S1462" s="131"/>
      <c r="T1462" s="131"/>
      <c r="U1462" s="131"/>
      <c r="V1462" s="131"/>
      <c r="W1462" s="131"/>
    </row>
    <row r="1463" spans="1:23" ht="18" customHeight="1" x14ac:dyDescent="0.35">
      <c r="A1463" s="143" t="s">
        <v>392</v>
      </c>
      <c r="B1463" s="143" t="s">
        <v>1002</v>
      </c>
      <c r="C1463" s="147">
        <v>29761</v>
      </c>
      <c r="D1463" s="7">
        <v>-0.13003115900000001</v>
      </c>
      <c r="E1463" s="10">
        <v>1</v>
      </c>
      <c r="F1463" s="144">
        <v>0</v>
      </c>
      <c r="G1463" s="47">
        <f t="shared" si="118"/>
        <v>29761</v>
      </c>
      <c r="H1463" s="47">
        <f t="shared" si="119"/>
        <v>0</v>
      </c>
      <c r="I1463" s="59">
        <v>-8.9788414520267451E-2</v>
      </c>
      <c r="J1463" s="23">
        <f t="shared" si="120"/>
        <v>-4.0242744479732556E-2</v>
      </c>
      <c r="K1463" s="9">
        <v>-1.7165993179862959E-2</v>
      </c>
      <c r="L1463" s="63">
        <f t="shared" si="121"/>
        <v>-19.470794982653402</v>
      </c>
      <c r="M1463" s="63">
        <f t="shared" si="122"/>
        <v>-0.11286516582013705</v>
      </c>
      <c r="N1463" s="145"/>
      <c r="O1463" s="131"/>
      <c r="P1463" s="131"/>
      <c r="Q1463" s="131"/>
      <c r="R1463" s="131"/>
      <c r="S1463" s="131"/>
      <c r="T1463" s="131"/>
      <c r="U1463" s="131"/>
      <c r="V1463" s="131"/>
      <c r="W1463" s="131"/>
    </row>
    <row r="1464" spans="1:23" ht="18" customHeight="1" x14ac:dyDescent="0.35">
      <c r="A1464" s="143" t="s">
        <v>392</v>
      </c>
      <c r="B1464" s="143" t="s">
        <v>614</v>
      </c>
      <c r="C1464" s="147">
        <v>11881</v>
      </c>
      <c r="D1464" s="7">
        <v>-0.107526867</v>
      </c>
      <c r="E1464" s="10">
        <v>1</v>
      </c>
      <c r="F1464" s="144">
        <v>0</v>
      </c>
      <c r="G1464" s="47">
        <f t="shared" si="118"/>
        <v>11881</v>
      </c>
      <c r="H1464" s="47">
        <f t="shared" si="119"/>
        <v>0</v>
      </c>
      <c r="I1464" s="59">
        <v>-8.9788414520267451E-2</v>
      </c>
      <c r="J1464" s="23">
        <f t="shared" si="120"/>
        <v>-1.7738452479732547E-2</v>
      </c>
      <c r="K1464" s="9">
        <v>-1.7165993179862959E-2</v>
      </c>
      <c r="L1464" s="63">
        <f t="shared" si="121"/>
        <v>-9.8493352463949364</v>
      </c>
      <c r="M1464" s="63">
        <f t="shared" si="122"/>
        <v>-9.0360873820137036E-2</v>
      </c>
      <c r="N1464" s="145"/>
      <c r="O1464" s="131"/>
      <c r="P1464" s="131"/>
      <c r="Q1464" s="131"/>
      <c r="R1464" s="131"/>
      <c r="S1464" s="131"/>
      <c r="T1464" s="131"/>
      <c r="U1464" s="131"/>
      <c r="V1464" s="131"/>
      <c r="W1464" s="131"/>
    </row>
    <row r="1465" spans="1:23" ht="18" customHeight="1" x14ac:dyDescent="0.35">
      <c r="A1465" s="143" t="s">
        <v>392</v>
      </c>
      <c r="B1465" s="143" t="s">
        <v>1138</v>
      </c>
      <c r="C1465" s="147">
        <v>16371</v>
      </c>
      <c r="D1465" s="7">
        <v>-0.20137792900000001</v>
      </c>
      <c r="E1465" s="10">
        <v>1</v>
      </c>
      <c r="F1465" s="144">
        <v>0</v>
      </c>
      <c r="G1465" s="47">
        <f t="shared" si="118"/>
        <v>16371</v>
      </c>
      <c r="H1465" s="47">
        <f t="shared" si="119"/>
        <v>0</v>
      </c>
      <c r="I1465" s="59">
        <v>-8.9788414520267451E-2</v>
      </c>
      <c r="J1465" s="23">
        <f t="shared" si="120"/>
        <v>-0.11158951447973256</v>
      </c>
      <c r="K1465" s="9">
        <v>-1.7165993179862959E-2</v>
      </c>
      <c r="L1465" s="63">
        <f t="shared" si="121"/>
        <v>-23.569771416274239</v>
      </c>
      <c r="M1465" s="63">
        <f t="shared" si="122"/>
        <v>-0.18421193582013706</v>
      </c>
      <c r="N1465" s="145"/>
      <c r="O1465" s="131"/>
      <c r="P1465" s="131"/>
      <c r="Q1465" s="131"/>
      <c r="R1465" s="131"/>
      <c r="S1465" s="131"/>
      <c r="T1465" s="131"/>
      <c r="U1465" s="131"/>
      <c r="V1465" s="131"/>
      <c r="W1465" s="131"/>
    </row>
    <row r="1466" spans="1:23" ht="18" customHeight="1" x14ac:dyDescent="0.35">
      <c r="A1466" s="143" t="s">
        <v>392</v>
      </c>
      <c r="B1466" s="143" t="s">
        <v>564</v>
      </c>
      <c r="C1466" s="147">
        <v>19673</v>
      </c>
      <c r="D1466" s="7">
        <v>-0.17469537199999999</v>
      </c>
      <c r="E1466" s="10">
        <v>1</v>
      </c>
      <c r="F1466" s="144">
        <v>0</v>
      </c>
      <c r="G1466" s="47">
        <f t="shared" si="118"/>
        <v>19673</v>
      </c>
      <c r="H1466" s="47">
        <f t="shared" si="119"/>
        <v>0</v>
      </c>
      <c r="I1466" s="59">
        <v>-8.9788414520267451E-2</v>
      </c>
      <c r="J1466" s="23">
        <f t="shared" si="120"/>
        <v>-8.4906957479732537E-2</v>
      </c>
      <c r="K1466" s="9">
        <v>-1.7165993179862959E-2</v>
      </c>
      <c r="L1466" s="63">
        <f t="shared" si="121"/>
        <v>-22.09514502399923</v>
      </c>
      <c r="M1466" s="63">
        <f t="shared" si="122"/>
        <v>-0.15752937882013704</v>
      </c>
      <c r="N1466" s="145"/>
      <c r="O1466" s="131"/>
      <c r="P1466" s="131"/>
      <c r="Q1466" s="131"/>
      <c r="R1466" s="131"/>
      <c r="S1466" s="131"/>
      <c r="T1466" s="131"/>
      <c r="U1466" s="131"/>
      <c r="V1466" s="131"/>
      <c r="W1466" s="131"/>
    </row>
    <row r="1467" spans="1:23" ht="18" customHeight="1" x14ac:dyDescent="0.35">
      <c r="A1467" s="143" t="s">
        <v>392</v>
      </c>
      <c r="B1467" s="143" t="s">
        <v>1139</v>
      </c>
      <c r="C1467" s="147">
        <v>11573</v>
      </c>
      <c r="D1467" s="7">
        <v>-0.17176819400000001</v>
      </c>
      <c r="E1467" s="10">
        <v>1</v>
      </c>
      <c r="F1467" s="144">
        <v>0</v>
      </c>
      <c r="G1467" s="47">
        <f t="shared" si="118"/>
        <v>11573</v>
      </c>
      <c r="H1467" s="47">
        <f t="shared" si="119"/>
        <v>0</v>
      </c>
      <c r="I1467" s="59">
        <v>-8.9788414520267451E-2</v>
      </c>
      <c r="J1467" s="23">
        <f t="shared" si="120"/>
        <v>-8.1979779479732562E-2</v>
      </c>
      <c r="K1467" s="9">
        <v>-1.7165993179862959E-2</v>
      </c>
      <c r="L1467" s="63">
        <f t="shared" si="121"/>
        <v>-16.63177681693481</v>
      </c>
      <c r="M1467" s="63">
        <f t="shared" si="122"/>
        <v>-0.15460220082013706</v>
      </c>
      <c r="N1467" s="145"/>
      <c r="O1467" s="131"/>
      <c r="P1467" s="131"/>
      <c r="Q1467" s="131"/>
      <c r="R1467" s="131"/>
      <c r="S1467" s="131"/>
      <c r="T1467" s="131"/>
      <c r="U1467" s="131"/>
      <c r="V1467" s="131"/>
      <c r="W1467" s="131"/>
    </row>
    <row r="1468" spans="1:23" ht="18" customHeight="1" x14ac:dyDescent="0.35">
      <c r="A1468" s="143" t="s">
        <v>392</v>
      </c>
      <c r="B1468" s="143" t="s">
        <v>664</v>
      </c>
      <c r="C1468" s="147">
        <v>172621</v>
      </c>
      <c r="D1468" s="7">
        <v>3.4996210000000001E-3</v>
      </c>
      <c r="E1468" s="10">
        <v>1</v>
      </c>
      <c r="F1468" s="144">
        <v>0</v>
      </c>
      <c r="G1468" s="47">
        <f t="shared" si="118"/>
        <v>172621</v>
      </c>
      <c r="H1468" s="47">
        <f t="shared" si="119"/>
        <v>0</v>
      </c>
      <c r="I1468" s="59">
        <v>-8.9788414520267451E-2</v>
      </c>
      <c r="J1468" s="23">
        <f t="shared" si="120"/>
        <v>9.3288035520267445E-2</v>
      </c>
      <c r="K1468" s="9">
        <v>-1.7165993179862959E-2</v>
      </c>
      <c r="L1468" s="63">
        <f t="shared" si="121"/>
        <v>8.5860839622950653</v>
      </c>
      <c r="M1468" s="63">
        <f t="shared" si="122"/>
        <v>2.066561417986296E-2</v>
      </c>
      <c r="N1468" s="145"/>
      <c r="O1468" s="131"/>
      <c r="P1468" s="131"/>
      <c r="Q1468" s="131"/>
      <c r="R1468" s="131"/>
      <c r="S1468" s="131"/>
      <c r="T1468" s="131"/>
      <c r="U1468" s="131"/>
      <c r="V1468" s="131"/>
      <c r="W1468" s="131"/>
    </row>
    <row r="1469" spans="1:23" ht="18" customHeight="1" x14ac:dyDescent="0.35">
      <c r="A1469" s="143" t="s">
        <v>392</v>
      </c>
      <c r="B1469" s="143" t="s">
        <v>850</v>
      </c>
      <c r="C1469" s="147">
        <v>74169</v>
      </c>
      <c r="D1469" s="7">
        <v>-0.126140737</v>
      </c>
      <c r="E1469" s="10">
        <v>1</v>
      </c>
      <c r="F1469" s="144">
        <v>0</v>
      </c>
      <c r="G1469" s="47">
        <f t="shared" si="118"/>
        <v>74169</v>
      </c>
      <c r="H1469" s="47">
        <f t="shared" si="119"/>
        <v>0</v>
      </c>
      <c r="I1469" s="59">
        <v>-8.9788414520267451E-2</v>
      </c>
      <c r="J1469" s="23">
        <f t="shared" si="120"/>
        <v>-3.6352322479732552E-2</v>
      </c>
      <c r="K1469" s="9">
        <v>-1.7165993179862959E-2</v>
      </c>
      <c r="L1469" s="63">
        <f t="shared" si="121"/>
        <v>-29.67816660659474</v>
      </c>
      <c r="M1469" s="63">
        <f t="shared" si="122"/>
        <v>-0.10897474382013704</v>
      </c>
      <c r="N1469" s="145"/>
      <c r="O1469" s="131"/>
      <c r="P1469" s="131"/>
      <c r="Q1469" s="131"/>
      <c r="R1469" s="131"/>
      <c r="S1469" s="131"/>
      <c r="T1469" s="131"/>
      <c r="U1469" s="131"/>
      <c r="V1469" s="131"/>
      <c r="W1469" s="131"/>
    </row>
    <row r="1470" spans="1:23" ht="18" customHeight="1" x14ac:dyDescent="0.35">
      <c r="A1470" s="143" t="s">
        <v>392</v>
      </c>
      <c r="B1470" s="143" t="s">
        <v>393</v>
      </c>
      <c r="C1470" s="147">
        <v>35021</v>
      </c>
      <c r="D1470" s="7">
        <v>-0.126082474</v>
      </c>
      <c r="E1470" s="10">
        <v>1</v>
      </c>
      <c r="F1470" s="144">
        <v>1</v>
      </c>
      <c r="G1470" s="47">
        <f t="shared" si="118"/>
        <v>35021</v>
      </c>
      <c r="H1470" s="47">
        <f t="shared" si="119"/>
        <v>35021</v>
      </c>
      <c r="I1470" s="59">
        <v>-6.4291675190258815E-2</v>
      </c>
      <c r="J1470" s="23">
        <f t="shared" si="120"/>
        <v>-6.1790798809741185E-2</v>
      </c>
      <c r="K1470" s="9">
        <v>2.4825882526396358E-3</v>
      </c>
      <c r="L1470" s="63">
        <f t="shared" si="121"/>
        <v>-24.059535357125068</v>
      </c>
      <c r="M1470" s="63">
        <f t="shared" si="122"/>
        <v>-0.12856506225263964</v>
      </c>
      <c r="N1470" s="145"/>
      <c r="O1470" s="131"/>
      <c r="P1470" s="131"/>
      <c r="Q1470" s="131"/>
      <c r="R1470" s="131"/>
      <c r="S1470" s="131"/>
      <c r="T1470" s="131"/>
      <c r="U1470" s="131"/>
      <c r="V1470" s="131"/>
      <c r="W1470" s="131"/>
    </row>
    <row r="1471" spans="1:23" ht="18" customHeight="1" x14ac:dyDescent="0.35">
      <c r="A1471" s="143" t="s">
        <v>392</v>
      </c>
      <c r="B1471" s="143" t="s">
        <v>301</v>
      </c>
      <c r="C1471" s="147">
        <v>9090</v>
      </c>
      <c r="D1471" s="7">
        <v>-0.211926379</v>
      </c>
      <c r="E1471" s="10">
        <v>1</v>
      </c>
      <c r="F1471" s="144">
        <v>0</v>
      </c>
      <c r="G1471" s="47">
        <f t="shared" si="118"/>
        <v>9090</v>
      </c>
      <c r="H1471" s="47">
        <f t="shared" si="119"/>
        <v>0</v>
      </c>
      <c r="I1471" s="59">
        <v>-8.9788414520267451E-2</v>
      </c>
      <c r="J1471" s="23">
        <f t="shared" si="120"/>
        <v>-0.12213796447973255</v>
      </c>
      <c r="K1471" s="9">
        <v>-1.7165993179862959E-2</v>
      </c>
      <c r="L1471" s="63">
        <f t="shared" si="121"/>
        <v>-18.568745667731857</v>
      </c>
      <c r="M1471" s="63">
        <f t="shared" si="122"/>
        <v>-0.19476038582013705</v>
      </c>
      <c r="N1471" s="145"/>
      <c r="O1471" s="131"/>
      <c r="P1471" s="131"/>
      <c r="Q1471" s="131"/>
      <c r="R1471" s="131"/>
      <c r="S1471" s="131"/>
      <c r="T1471" s="131"/>
      <c r="U1471" s="131"/>
      <c r="V1471" s="131"/>
      <c r="W1471" s="131"/>
    </row>
    <row r="1472" spans="1:23" ht="18" customHeight="1" x14ac:dyDescent="0.35">
      <c r="A1472" s="143" t="s">
        <v>392</v>
      </c>
      <c r="B1472" s="143" t="s">
        <v>394</v>
      </c>
      <c r="C1472" s="147">
        <v>39654</v>
      </c>
      <c r="D1472" s="7">
        <v>-0.115818829</v>
      </c>
      <c r="E1472" s="10">
        <v>1</v>
      </c>
      <c r="F1472" s="144">
        <v>1</v>
      </c>
      <c r="G1472" s="47">
        <f t="shared" si="118"/>
        <v>39654</v>
      </c>
      <c r="H1472" s="47">
        <f t="shared" si="119"/>
        <v>39654</v>
      </c>
      <c r="I1472" s="59">
        <v>-6.4291675190258815E-2</v>
      </c>
      <c r="J1472" s="23">
        <f t="shared" si="120"/>
        <v>-5.1527153809741183E-2</v>
      </c>
      <c r="K1472" s="9">
        <v>2.4825882526396358E-3</v>
      </c>
      <c r="L1472" s="63">
        <f t="shared" si="121"/>
        <v>-23.557730472123744</v>
      </c>
      <c r="M1472" s="63">
        <f t="shared" si="122"/>
        <v>-0.11830141725263964</v>
      </c>
      <c r="N1472" s="145"/>
      <c r="O1472" s="131"/>
      <c r="P1472" s="131"/>
      <c r="Q1472" s="131"/>
      <c r="R1472" s="131"/>
      <c r="S1472" s="131"/>
      <c r="T1472" s="131"/>
      <c r="U1472" s="131"/>
      <c r="V1472" s="131"/>
      <c r="W1472" s="131"/>
    </row>
    <row r="1473" spans="1:23" ht="18" customHeight="1" x14ac:dyDescent="0.35">
      <c r="A1473" s="143" t="s">
        <v>392</v>
      </c>
      <c r="B1473" s="143" t="s">
        <v>140</v>
      </c>
      <c r="C1473" s="147">
        <v>46324</v>
      </c>
      <c r="D1473" s="7">
        <v>-0.12524959899999999</v>
      </c>
      <c r="E1473" s="10">
        <v>1</v>
      </c>
      <c r="F1473" s="144">
        <v>0</v>
      </c>
      <c r="G1473" s="47">
        <f t="shared" si="118"/>
        <v>46324</v>
      </c>
      <c r="H1473" s="47">
        <f t="shared" si="119"/>
        <v>0</v>
      </c>
      <c r="I1473" s="59">
        <v>-8.9788414520267451E-2</v>
      </c>
      <c r="J1473" s="23">
        <f t="shared" si="120"/>
        <v>-3.5461184479732538E-2</v>
      </c>
      <c r="K1473" s="9">
        <v>-1.7165993179862959E-2</v>
      </c>
      <c r="L1473" s="63">
        <f t="shared" si="121"/>
        <v>-23.262846306938918</v>
      </c>
      <c r="M1473" s="63">
        <f t="shared" si="122"/>
        <v>-0.10808360582013703</v>
      </c>
      <c r="N1473" s="145"/>
      <c r="O1473" s="131"/>
      <c r="P1473" s="131"/>
      <c r="Q1473" s="131"/>
      <c r="R1473" s="131"/>
      <c r="S1473" s="131"/>
      <c r="T1473" s="131"/>
      <c r="U1473" s="131"/>
      <c r="V1473" s="131"/>
      <c r="W1473" s="131"/>
    </row>
    <row r="1474" spans="1:23" ht="18" customHeight="1" x14ac:dyDescent="0.35">
      <c r="A1474" s="143" t="s">
        <v>392</v>
      </c>
      <c r="B1474" s="143" t="s">
        <v>1140</v>
      </c>
      <c r="C1474" s="147">
        <v>76643</v>
      </c>
      <c r="D1474" s="7">
        <v>-5.8901878999999997E-2</v>
      </c>
      <c r="E1474" s="10">
        <v>1</v>
      </c>
      <c r="F1474" s="144">
        <v>0</v>
      </c>
      <c r="G1474" s="47">
        <f t="shared" si="118"/>
        <v>76643</v>
      </c>
      <c r="H1474" s="47">
        <f t="shared" si="119"/>
        <v>0</v>
      </c>
      <c r="I1474" s="59">
        <v>-8.9788414520267451E-2</v>
      </c>
      <c r="J1474" s="23">
        <f t="shared" si="120"/>
        <v>3.0886535520267454E-2</v>
      </c>
      <c r="K1474" s="9">
        <v>-1.7165993179862959E-2</v>
      </c>
      <c r="L1474" s="63">
        <f t="shared" si="121"/>
        <v>-11.554359699817786</v>
      </c>
      <c r="M1474" s="63">
        <f t="shared" si="122"/>
        <v>-4.1735885820137042E-2</v>
      </c>
      <c r="N1474" s="145"/>
      <c r="O1474" s="131"/>
      <c r="P1474" s="131"/>
      <c r="Q1474" s="131"/>
      <c r="R1474" s="131"/>
      <c r="S1474" s="131"/>
      <c r="T1474" s="131"/>
      <c r="U1474" s="131"/>
      <c r="V1474" s="131"/>
      <c r="W1474" s="131"/>
    </row>
    <row r="1475" spans="1:23" ht="18" customHeight="1" x14ac:dyDescent="0.35">
      <c r="A1475" s="143" t="s">
        <v>392</v>
      </c>
      <c r="B1475" s="143" t="s">
        <v>142</v>
      </c>
      <c r="C1475" s="147">
        <v>8981</v>
      </c>
      <c r="D1475" s="7">
        <v>-0.167076792</v>
      </c>
      <c r="E1475" s="10">
        <v>1</v>
      </c>
      <c r="F1475" s="144">
        <v>1</v>
      </c>
      <c r="G1475" s="47">
        <f t="shared" si="118"/>
        <v>8981</v>
      </c>
      <c r="H1475" s="47">
        <f t="shared" si="119"/>
        <v>8981</v>
      </c>
      <c r="I1475" s="59">
        <v>-6.4291675190258815E-2</v>
      </c>
      <c r="J1475" s="23">
        <f t="shared" si="120"/>
        <v>-0.10278511680974119</v>
      </c>
      <c r="K1475" s="9">
        <v>2.4825882526396358E-3</v>
      </c>
      <c r="L1475" s="63">
        <f t="shared" si="121"/>
        <v>-16.068826764880242</v>
      </c>
      <c r="M1475" s="63">
        <f t="shared" si="122"/>
        <v>-0.16955938025263964</v>
      </c>
      <c r="N1475" s="145"/>
      <c r="O1475" s="131"/>
      <c r="P1475" s="131"/>
      <c r="Q1475" s="131"/>
      <c r="R1475" s="131"/>
      <c r="S1475" s="131"/>
      <c r="T1475" s="131"/>
      <c r="U1475" s="131"/>
      <c r="V1475" s="131"/>
      <c r="W1475" s="131"/>
    </row>
    <row r="1476" spans="1:23" ht="18" customHeight="1" x14ac:dyDescent="0.35">
      <c r="A1476" s="143" t="s">
        <v>392</v>
      </c>
      <c r="B1476" s="143" t="s">
        <v>395</v>
      </c>
      <c r="C1476" s="147">
        <v>5693</v>
      </c>
      <c r="D1476" s="7">
        <v>-0.20274656199999999</v>
      </c>
      <c r="E1476" s="10">
        <v>1</v>
      </c>
      <c r="F1476" s="144">
        <v>1</v>
      </c>
      <c r="G1476" s="47">
        <f t="shared" si="118"/>
        <v>5693</v>
      </c>
      <c r="H1476" s="47">
        <f t="shared" si="119"/>
        <v>5693</v>
      </c>
      <c r="I1476" s="59">
        <v>-6.4291675190258815E-2</v>
      </c>
      <c r="J1476" s="23">
        <f t="shared" si="120"/>
        <v>-0.13845488680974116</v>
      </c>
      <c r="K1476" s="9">
        <v>2.4825882526396358E-3</v>
      </c>
      <c r="L1476" s="63">
        <f t="shared" si="121"/>
        <v>-15.484943991429324</v>
      </c>
      <c r="M1476" s="63">
        <f t="shared" si="122"/>
        <v>-0.20522915025263963</v>
      </c>
      <c r="N1476" s="145"/>
      <c r="O1476" s="131"/>
      <c r="P1476" s="131"/>
      <c r="Q1476" s="131"/>
      <c r="R1476" s="131"/>
      <c r="S1476" s="131"/>
      <c r="T1476" s="131"/>
      <c r="U1476" s="131"/>
      <c r="V1476" s="131"/>
      <c r="W1476" s="131"/>
    </row>
    <row r="1477" spans="1:23" ht="18" customHeight="1" x14ac:dyDescent="0.35">
      <c r="A1477" s="143" t="s">
        <v>392</v>
      </c>
      <c r="B1477" s="143" t="s">
        <v>780</v>
      </c>
      <c r="C1477" s="147">
        <v>105788</v>
      </c>
      <c r="D1477" s="7">
        <v>-6.1865042000000002E-2</v>
      </c>
      <c r="E1477" s="10">
        <v>1</v>
      </c>
      <c r="F1477" s="144">
        <v>0</v>
      </c>
      <c r="G1477" s="47">
        <f t="shared" si="118"/>
        <v>105788</v>
      </c>
      <c r="H1477" s="47">
        <f t="shared" si="119"/>
        <v>0</v>
      </c>
      <c r="I1477" s="59">
        <v>-8.9788414520267451E-2</v>
      </c>
      <c r="J1477" s="23">
        <f t="shared" si="120"/>
        <v>2.7923372520267449E-2</v>
      </c>
      <c r="K1477" s="9">
        <v>-1.7165993179862959E-2</v>
      </c>
      <c r="L1477" s="63">
        <f t="shared" si="121"/>
        <v>-14.538395691491527</v>
      </c>
      <c r="M1477" s="63">
        <f t="shared" si="122"/>
        <v>-4.4699048820137047E-2</v>
      </c>
      <c r="N1477" s="145"/>
      <c r="O1477" s="131"/>
      <c r="P1477" s="131"/>
      <c r="Q1477" s="131"/>
      <c r="R1477" s="131"/>
      <c r="S1477" s="131"/>
      <c r="T1477" s="131"/>
      <c r="U1477" s="131"/>
      <c r="V1477" s="131"/>
      <c r="W1477" s="131"/>
    </row>
    <row r="1478" spans="1:23" ht="18" customHeight="1" x14ac:dyDescent="0.35">
      <c r="A1478" s="143" t="s">
        <v>392</v>
      </c>
      <c r="B1478" s="143" t="s">
        <v>273</v>
      </c>
      <c r="C1478" s="147">
        <v>13183</v>
      </c>
      <c r="D1478" s="7">
        <v>-0.16443032199999999</v>
      </c>
      <c r="E1478" s="10">
        <v>1</v>
      </c>
      <c r="F1478" s="144">
        <v>0</v>
      </c>
      <c r="G1478" s="47">
        <f t="shared" ref="G1478:G1541" si="123">$C1478*E1478</f>
        <v>13183</v>
      </c>
      <c r="H1478" s="47">
        <f t="shared" ref="H1478:H1541" si="124">$C1478*F1478</f>
        <v>0</v>
      </c>
      <c r="I1478" s="59">
        <v>-8.9788414520267451E-2</v>
      </c>
      <c r="J1478" s="23">
        <f t="shared" ref="J1478:J1541" si="125">D1478-I1478</f>
        <v>-7.4641907479732539E-2</v>
      </c>
      <c r="K1478" s="9">
        <v>-1.7165993179862959E-2</v>
      </c>
      <c r="L1478" s="63">
        <f t="shared" ref="L1478:L1541" si="126">-SQRT(C1478)*(K1478-D1478)</f>
        <v>-16.908484682618116</v>
      </c>
      <c r="M1478" s="63">
        <f t="shared" ref="M1478:M1541" si="127">D1478-K1478</f>
        <v>-0.14726432882013704</v>
      </c>
      <c r="N1478" s="145"/>
      <c r="O1478" s="131"/>
      <c r="P1478" s="131"/>
      <c r="Q1478" s="131"/>
      <c r="R1478" s="131"/>
      <c r="S1478" s="131"/>
      <c r="T1478" s="131"/>
      <c r="U1478" s="131"/>
      <c r="V1478" s="131"/>
      <c r="W1478" s="131"/>
    </row>
    <row r="1479" spans="1:23" ht="18" customHeight="1" x14ac:dyDescent="0.35">
      <c r="A1479" s="143" t="s">
        <v>392</v>
      </c>
      <c r="B1479" s="143" t="s">
        <v>1141</v>
      </c>
      <c r="C1479" s="147">
        <v>8163</v>
      </c>
      <c r="D1479" s="7">
        <v>-0.20717344800000001</v>
      </c>
      <c r="E1479" s="10">
        <v>1</v>
      </c>
      <c r="F1479" s="144">
        <v>0</v>
      </c>
      <c r="G1479" s="47">
        <f t="shared" si="123"/>
        <v>8163</v>
      </c>
      <c r="H1479" s="47">
        <f t="shared" si="124"/>
        <v>0</v>
      </c>
      <c r="I1479" s="59">
        <v>-8.9788414520267451E-2</v>
      </c>
      <c r="J1479" s="23">
        <f t="shared" si="125"/>
        <v>-0.11738503347973256</v>
      </c>
      <c r="K1479" s="9">
        <v>-1.7165993179862959E-2</v>
      </c>
      <c r="L1479" s="63">
        <f t="shared" si="126"/>
        <v>-17.167044732813778</v>
      </c>
      <c r="M1479" s="63">
        <f t="shared" si="127"/>
        <v>-0.19000745482013706</v>
      </c>
      <c r="N1479" s="145"/>
      <c r="O1479" s="131"/>
      <c r="P1479" s="131"/>
      <c r="Q1479" s="131"/>
      <c r="R1479" s="131"/>
      <c r="S1479" s="131"/>
      <c r="T1479" s="131"/>
      <c r="U1479" s="131"/>
      <c r="V1479" s="131"/>
      <c r="W1479" s="131"/>
    </row>
    <row r="1480" spans="1:23" ht="18" customHeight="1" x14ac:dyDescent="0.35">
      <c r="A1480" s="143" t="s">
        <v>392</v>
      </c>
      <c r="B1480" s="143" t="s">
        <v>782</v>
      </c>
      <c r="C1480" s="147">
        <v>83316</v>
      </c>
      <c r="D1480" s="7">
        <v>-7.7168026000000001E-2</v>
      </c>
      <c r="E1480" s="10">
        <v>1</v>
      </c>
      <c r="F1480" s="144">
        <v>0</v>
      </c>
      <c r="G1480" s="47">
        <f t="shared" si="123"/>
        <v>83316</v>
      </c>
      <c r="H1480" s="47">
        <f t="shared" si="124"/>
        <v>0</v>
      </c>
      <c r="I1480" s="59">
        <v>-8.9788414520267451E-2</v>
      </c>
      <c r="J1480" s="23">
        <f t="shared" si="125"/>
        <v>1.262038852026745E-2</v>
      </c>
      <c r="K1480" s="9">
        <v>-1.7165993179862959E-2</v>
      </c>
      <c r="L1480" s="63">
        <f t="shared" si="126"/>
        <v>-17.319293412763582</v>
      </c>
      <c r="M1480" s="63">
        <f t="shared" si="127"/>
        <v>-6.0002032820137038E-2</v>
      </c>
      <c r="N1480" s="145"/>
      <c r="O1480" s="131"/>
      <c r="P1480" s="131"/>
      <c r="Q1480" s="131"/>
      <c r="R1480" s="131"/>
      <c r="S1480" s="131"/>
      <c r="T1480" s="131"/>
      <c r="U1480" s="131"/>
      <c r="V1480" s="131"/>
      <c r="W1480" s="131"/>
    </row>
    <row r="1481" spans="1:23" ht="18" customHeight="1" x14ac:dyDescent="0.35">
      <c r="A1481" s="143" t="s">
        <v>392</v>
      </c>
      <c r="B1481" s="143" t="s">
        <v>452</v>
      </c>
      <c r="C1481" s="147">
        <v>6704</v>
      </c>
      <c r="D1481" s="7">
        <v>-0.266306037</v>
      </c>
      <c r="E1481" s="10">
        <v>1</v>
      </c>
      <c r="F1481" s="144">
        <v>0</v>
      </c>
      <c r="G1481" s="47">
        <f t="shared" si="123"/>
        <v>6704</v>
      </c>
      <c r="H1481" s="47">
        <f t="shared" si="124"/>
        <v>0</v>
      </c>
      <c r="I1481" s="59">
        <v>-8.9788414520267451E-2</v>
      </c>
      <c r="J1481" s="23">
        <f t="shared" si="125"/>
        <v>-0.17651762247973254</v>
      </c>
      <c r="K1481" s="9">
        <v>-1.7165993179862959E-2</v>
      </c>
      <c r="L1481" s="63">
        <f t="shared" si="126"/>
        <v>-20.399078034514883</v>
      </c>
      <c r="M1481" s="63">
        <f t="shared" si="127"/>
        <v>-0.24914004382013705</v>
      </c>
      <c r="N1481" s="145"/>
      <c r="O1481" s="131"/>
      <c r="P1481" s="131"/>
      <c r="Q1481" s="131"/>
      <c r="R1481" s="131"/>
      <c r="S1481" s="131"/>
      <c r="T1481" s="131"/>
      <c r="U1481" s="131"/>
      <c r="V1481" s="131"/>
      <c r="W1481" s="131"/>
    </row>
    <row r="1482" spans="1:23" ht="18" customHeight="1" x14ac:dyDescent="0.35">
      <c r="A1482" s="143" t="s">
        <v>392</v>
      </c>
      <c r="B1482" s="143" t="s">
        <v>150</v>
      </c>
      <c r="C1482" s="147">
        <v>232282</v>
      </c>
      <c r="D1482" s="7">
        <v>-1.7500629E-2</v>
      </c>
      <c r="E1482" s="10">
        <v>1</v>
      </c>
      <c r="F1482" s="144">
        <v>0</v>
      </c>
      <c r="G1482" s="47">
        <f t="shared" si="123"/>
        <v>232282</v>
      </c>
      <c r="H1482" s="47">
        <f t="shared" si="124"/>
        <v>0</v>
      </c>
      <c r="I1482" s="59">
        <v>-8.9788414520267451E-2</v>
      </c>
      <c r="J1482" s="23">
        <f t="shared" si="125"/>
        <v>7.2287785520267447E-2</v>
      </c>
      <c r="K1482" s="9">
        <v>-1.7165993179862959E-2</v>
      </c>
      <c r="L1482" s="63">
        <f t="shared" si="126"/>
        <v>-0.16127988507813629</v>
      </c>
      <c r="M1482" s="63">
        <f t="shared" si="127"/>
        <v>-3.3463582013704141E-4</v>
      </c>
      <c r="N1482" s="145"/>
      <c r="O1482" s="131"/>
      <c r="P1482" s="131"/>
      <c r="Q1482" s="131"/>
      <c r="R1482" s="131"/>
      <c r="S1482" s="131"/>
      <c r="T1482" s="131"/>
      <c r="U1482" s="131"/>
      <c r="V1482" s="131"/>
      <c r="W1482" s="131"/>
    </row>
    <row r="1483" spans="1:23" ht="18" customHeight="1" x14ac:dyDescent="0.35">
      <c r="A1483" s="143" t="s">
        <v>392</v>
      </c>
      <c r="B1483" s="143" t="s">
        <v>377</v>
      </c>
      <c r="C1483" s="147">
        <v>20937</v>
      </c>
      <c r="D1483" s="7">
        <v>-0.17234397400000001</v>
      </c>
      <c r="E1483" s="10">
        <v>1</v>
      </c>
      <c r="F1483" s="144">
        <v>0</v>
      </c>
      <c r="G1483" s="47">
        <f t="shared" si="123"/>
        <v>20937</v>
      </c>
      <c r="H1483" s="47">
        <f t="shared" si="124"/>
        <v>0</v>
      </c>
      <c r="I1483" s="59">
        <v>-8.9788414520267451E-2</v>
      </c>
      <c r="J1483" s="23">
        <f t="shared" si="125"/>
        <v>-8.255555947973256E-2</v>
      </c>
      <c r="K1483" s="9">
        <v>-1.7165993179862959E-2</v>
      </c>
      <c r="L1483" s="63">
        <f t="shared" si="126"/>
        <v>-22.453669352661098</v>
      </c>
      <c r="M1483" s="63">
        <f t="shared" si="127"/>
        <v>-0.15517798082013706</v>
      </c>
      <c r="N1483" s="145"/>
      <c r="O1483" s="131"/>
      <c r="P1483" s="131"/>
      <c r="Q1483" s="131"/>
      <c r="R1483" s="131"/>
      <c r="S1483" s="131"/>
      <c r="T1483" s="131"/>
      <c r="U1483" s="131"/>
      <c r="V1483" s="131"/>
      <c r="W1483" s="131"/>
    </row>
    <row r="1484" spans="1:23" ht="18" customHeight="1" x14ac:dyDescent="0.35">
      <c r="A1484" s="143" t="s">
        <v>392</v>
      </c>
      <c r="B1484" s="143" t="s">
        <v>1142</v>
      </c>
      <c r="C1484" s="147">
        <v>77124</v>
      </c>
      <c r="D1484" s="7">
        <v>-3.6712848999999999E-2</v>
      </c>
      <c r="E1484" s="10">
        <v>1</v>
      </c>
      <c r="F1484" s="144">
        <v>0</v>
      </c>
      <c r="G1484" s="47">
        <f t="shared" si="123"/>
        <v>77124</v>
      </c>
      <c r="H1484" s="47">
        <f t="shared" si="124"/>
        <v>0</v>
      </c>
      <c r="I1484" s="59">
        <v>-8.9788414520267451E-2</v>
      </c>
      <c r="J1484" s="23">
        <f t="shared" si="125"/>
        <v>5.3075565520267452E-2</v>
      </c>
      <c r="K1484" s="9">
        <v>-1.7165993179862959E-2</v>
      </c>
      <c r="L1484" s="63">
        <f t="shared" si="126"/>
        <v>-5.4283980091627901</v>
      </c>
      <c r="M1484" s="63">
        <f t="shared" si="127"/>
        <v>-1.954685582013704E-2</v>
      </c>
      <c r="N1484" s="145"/>
      <c r="O1484" s="131"/>
      <c r="P1484" s="131"/>
      <c r="Q1484" s="131"/>
      <c r="R1484" s="131"/>
      <c r="S1484" s="131"/>
      <c r="T1484" s="131"/>
      <c r="U1484" s="131"/>
      <c r="V1484" s="131"/>
      <c r="W1484" s="131"/>
    </row>
    <row r="1485" spans="1:23" ht="18" customHeight="1" x14ac:dyDescent="0.35">
      <c r="A1485" s="143" t="s">
        <v>392</v>
      </c>
      <c r="B1485" s="143" t="s">
        <v>1143</v>
      </c>
      <c r="C1485" s="147">
        <v>16419</v>
      </c>
      <c r="D1485" s="7">
        <v>-0.115400383</v>
      </c>
      <c r="E1485" s="10">
        <v>1</v>
      </c>
      <c r="F1485" s="144">
        <v>0</v>
      </c>
      <c r="G1485" s="47">
        <f t="shared" si="123"/>
        <v>16419</v>
      </c>
      <c r="H1485" s="47">
        <f t="shared" si="124"/>
        <v>0</v>
      </c>
      <c r="I1485" s="59">
        <v>-8.9788414520267451E-2</v>
      </c>
      <c r="J1485" s="23">
        <f t="shared" si="125"/>
        <v>-2.5611968479732544E-2</v>
      </c>
      <c r="K1485" s="9">
        <v>-1.7165993179862959E-2</v>
      </c>
      <c r="L1485" s="63">
        <f t="shared" si="126"/>
        <v>-12.587425214960028</v>
      </c>
      <c r="M1485" s="63">
        <f t="shared" si="127"/>
        <v>-9.8234389820137033E-2</v>
      </c>
      <c r="N1485" s="145"/>
      <c r="O1485" s="131"/>
      <c r="P1485" s="131"/>
      <c r="Q1485" s="131"/>
      <c r="R1485" s="131"/>
      <c r="S1485" s="131"/>
      <c r="T1485" s="131"/>
      <c r="U1485" s="131"/>
      <c r="V1485" s="131"/>
      <c r="W1485" s="131"/>
    </row>
    <row r="1486" spans="1:23" ht="18" customHeight="1" x14ac:dyDescent="0.35">
      <c r="A1486" s="143" t="s">
        <v>392</v>
      </c>
      <c r="B1486" s="143" t="s">
        <v>158</v>
      </c>
      <c r="C1486" s="147">
        <v>20756</v>
      </c>
      <c r="D1486" s="7">
        <v>-0.19937136499999999</v>
      </c>
      <c r="E1486" s="10">
        <v>1</v>
      </c>
      <c r="F1486" s="144">
        <v>1</v>
      </c>
      <c r="G1486" s="47">
        <f t="shared" si="123"/>
        <v>20756</v>
      </c>
      <c r="H1486" s="47">
        <f t="shared" si="124"/>
        <v>20756</v>
      </c>
      <c r="I1486" s="59">
        <v>-6.4291675190258815E-2</v>
      </c>
      <c r="J1486" s="23">
        <f t="shared" si="125"/>
        <v>-0.13507968980974117</v>
      </c>
      <c r="K1486" s="9">
        <v>2.4825882526396358E-3</v>
      </c>
      <c r="L1486" s="63">
        <f t="shared" si="126"/>
        <v>-29.080983525627673</v>
      </c>
      <c r="M1486" s="63">
        <f t="shared" si="127"/>
        <v>-0.20185395325263963</v>
      </c>
      <c r="N1486" s="145"/>
      <c r="O1486" s="131"/>
      <c r="P1486" s="131"/>
      <c r="Q1486" s="131"/>
      <c r="R1486" s="131"/>
      <c r="S1486" s="131"/>
      <c r="T1486" s="131"/>
      <c r="U1486" s="131"/>
      <c r="V1486" s="131"/>
      <c r="W1486" s="131"/>
    </row>
    <row r="1487" spans="1:23" ht="18" customHeight="1" x14ac:dyDescent="0.35">
      <c r="A1487" s="143" t="s">
        <v>392</v>
      </c>
      <c r="B1487" s="143" t="s">
        <v>160</v>
      </c>
      <c r="C1487" s="147">
        <v>8118</v>
      </c>
      <c r="D1487" s="7">
        <v>-0.131310757</v>
      </c>
      <c r="E1487" s="10">
        <v>1</v>
      </c>
      <c r="F1487" s="144">
        <v>0</v>
      </c>
      <c r="G1487" s="47">
        <f t="shared" si="123"/>
        <v>8118</v>
      </c>
      <c r="H1487" s="47">
        <f t="shared" si="124"/>
        <v>0</v>
      </c>
      <c r="I1487" s="59">
        <v>-8.9788414520267451E-2</v>
      </c>
      <c r="J1487" s="23">
        <f t="shared" si="125"/>
        <v>-4.1522342479732549E-2</v>
      </c>
      <c r="K1487" s="9">
        <v>-1.7165993179862959E-2</v>
      </c>
      <c r="L1487" s="63">
        <f t="shared" si="126"/>
        <v>-10.284436885854781</v>
      </c>
      <c r="M1487" s="63">
        <f t="shared" si="127"/>
        <v>-0.11414476382013704</v>
      </c>
      <c r="N1487" s="145"/>
      <c r="O1487" s="131"/>
      <c r="P1487" s="131"/>
      <c r="Q1487" s="131"/>
      <c r="R1487" s="131"/>
      <c r="S1487" s="131"/>
      <c r="T1487" s="131"/>
      <c r="U1487" s="131"/>
      <c r="V1487" s="131"/>
      <c r="W1487" s="131"/>
    </row>
    <row r="1488" spans="1:23" ht="18" customHeight="1" x14ac:dyDescent="0.35">
      <c r="A1488" s="143" t="s">
        <v>392</v>
      </c>
      <c r="B1488" s="143" t="s">
        <v>521</v>
      </c>
      <c r="C1488" s="147">
        <v>15551</v>
      </c>
      <c r="D1488" s="7">
        <v>-0.179241491</v>
      </c>
      <c r="E1488" s="10">
        <v>1</v>
      </c>
      <c r="F1488" s="144">
        <v>0</v>
      </c>
      <c r="G1488" s="47">
        <f t="shared" si="123"/>
        <v>15551</v>
      </c>
      <c r="H1488" s="47">
        <f t="shared" si="124"/>
        <v>0</v>
      </c>
      <c r="I1488" s="59">
        <v>-8.9788414520267451E-2</v>
      </c>
      <c r="J1488" s="23">
        <f t="shared" si="125"/>
        <v>-8.9453076479732552E-2</v>
      </c>
      <c r="K1488" s="9">
        <v>-1.7165993179862959E-2</v>
      </c>
      <c r="L1488" s="63">
        <f t="shared" si="126"/>
        <v>-20.211405943629387</v>
      </c>
      <c r="M1488" s="63">
        <f t="shared" si="127"/>
        <v>-0.16207549782013705</v>
      </c>
      <c r="N1488" s="145"/>
      <c r="O1488" s="131"/>
      <c r="P1488" s="131"/>
      <c r="Q1488" s="131"/>
      <c r="R1488" s="131"/>
      <c r="S1488" s="131"/>
      <c r="T1488" s="131"/>
      <c r="U1488" s="131"/>
      <c r="V1488" s="131"/>
      <c r="W1488" s="131"/>
    </row>
    <row r="1489" spans="1:23" ht="18" customHeight="1" x14ac:dyDescent="0.35">
      <c r="A1489" s="143" t="s">
        <v>392</v>
      </c>
      <c r="B1489" s="143" t="s">
        <v>817</v>
      </c>
      <c r="C1489" s="147">
        <v>7480</v>
      </c>
      <c r="D1489" s="7">
        <v>-0.18833085099999999</v>
      </c>
      <c r="E1489" s="10">
        <v>1</v>
      </c>
      <c r="F1489" s="144">
        <v>0</v>
      </c>
      <c r="G1489" s="47">
        <f t="shared" si="123"/>
        <v>7480</v>
      </c>
      <c r="H1489" s="47">
        <f t="shared" si="124"/>
        <v>0</v>
      </c>
      <c r="I1489" s="59">
        <v>-8.9788414520267451E-2</v>
      </c>
      <c r="J1489" s="23">
        <f t="shared" si="125"/>
        <v>-9.8542436479732542E-2</v>
      </c>
      <c r="K1489" s="9">
        <v>-1.7165993179862959E-2</v>
      </c>
      <c r="L1489" s="63">
        <f t="shared" si="126"/>
        <v>-14.803533901516767</v>
      </c>
      <c r="M1489" s="63">
        <f t="shared" si="127"/>
        <v>-0.17116485782013705</v>
      </c>
      <c r="N1489" s="145"/>
      <c r="O1489" s="131"/>
      <c r="P1489" s="131"/>
      <c r="Q1489" s="131"/>
      <c r="R1489" s="131"/>
      <c r="S1489" s="131"/>
      <c r="T1489" s="131"/>
      <c r="U1489" s="131"/>
      <c r="V1489" s="131"/>
      <c r="W1489" s="131"/>
    </row>
    <row r="1490" spans="1:23" ht="18" customHeight="1" x14ac:dyDescent="0.35">
      <c r="A1490" s="143" t="s">
        <v>392</v>
      </c>
      <c r="B1490" s="143" t="s">
        <v>163</v>
      </c>
      <c r="C1490" s="147">
        <v>9338</v>
      </c>
      <c r="D1490" s="7">
        <v>-0.17385030400000001</v>
      </c>
      <c r="E1490" s="10">
        <v>1</v>
      </c>
      <c r="F1490" s="144">
        <v>0</v>
      </c>
      <c r="G1490" s="47">
        <f t="shared" si="123"/>
        <v>9338</v>
      </c>
      <c r="H1490" s="47">
        <f t="shared" si="124"/>
        <v>0</v>
      </c>
      <c r="I1490" s="59">
        <v>-8.9788414520267451E-2</v>
      </c>
      <c r="J1490" s="23">
        <f t="shared" si="125"/>
        <v>-8.406188947973256E-2</v>
      </c>
      <c r="K1490" s="9">
        <v>-1.7165993179862959E-2</v>
      </c>
      <c r="L1490" s="63">
        <f t="shared" si="126"/>
        <v>-15.140926334790722</v>
      </c>
      <c r="M1490" s="63">
        <f t="shared" si="127"/>
        <v>-0.15668431082013706</v>
      </c>
      <c r="N1490" s="145"/>
      <c r="O1490" s="131"/>
      <c r="P1490" s="131"/>
      <c r="Q1490" s="131"/>
      <c r="R1490" s="131"/>
      <c r="S1490" s="131"/>
      <c r="T1490" s="131"/>
      <c r="U1490" s="131"/>
      <c r="V1490" s="131"/>
      <c r="W1490" s="131"/>
    </row>
    <row r="1491" spans="1:23" ht="18" customHeight="1" x14ac:dyDescent="0.35">
      <c r="A1491" s="143" t="s">
        <v>392</v>
      </c>
      <c r="B1491" s="143" t="s">
        <v>1144</v>
      </c>
      <c r="C1491" s="147">
        <v>13754</v>
      </c>
      <c r="D1491" s="7">
        <v>-0.15642658100000001</v>
      </c>
      <c r="E1491" s="10">
        <v>1</v>
      </c>
      <c r="F1491" s="144">
        <v>0</v>
      </c>
      <c r="G1491" s="47">
        <f t="shared" si="123"/>
        <v>13754</v>
      </c>
      <c r="H1491" s="47">
        <f t="shared" si="124"/>
        <v>0</v>
      </c>
      <c r="I1491" s="59">
        <v>-8.9788414520267451E-2</v>
      </c>
      <c r="J1491" s="23">
        <f t="shared" si="125"/>
        <v>-6.6638166479732558E-2</v>
      </c>
      <c r="K1491" s="9">
        <v>-1.7165993179862959E-2</v>
      </c>
      <c r="L1491" s="63">
        <f t="shared" si="126"/>
        <v>-16.332126459693452</v>
      </c>
      <c r="M1491" s="63">
        <f t="shared" si="127"/>
        <v>-0.13926058782013706</v>
      </c>
      <c r="N1491" s="145"/>
      <c r="O1491" s="131"/>
      <c r="P1491" s="131"/>
      <c r="Q1491" s="131"/>
      <c r="R1491" s="131"/>
      <c r="S1491" s="131"/>
      <c r="T1491" s="131"/>
      <c r="U1491" s="131"/>
      <c r="V1491" s="131"/>
      <c r="W1491" s="131"/>
    </row>
    <row r="1492" spans="1:23" ht="18" customHeight="1" x14ac:dyDescent="0.35">
      <c r="A1492" s="143" t="s">
        <v>392</v>
      </c>
      <c r="B1492" s="143" t="s">
        <v>167</v>
      </c>
      <c r="C1492" s="147">
        <v>13453</v>
      </c>
      <c r="D1492" s="7">
        <v>-0.18047033500000001</v>
      </c>
      <c r="E1492" s="10">
        <v>1</v>
      </c>
      <c r="F1492" s="144">
        <v>0</v>
      </c>
      <c r="G1492" s="47">
        <f t="shared" si="123"/>
        <v>13453</v>
      </c>
      <c r="H1492" s="47">
        <f t="shared" si="124"/>
        <v>0</v>
      </c>
      <c r="I1492" s="59">
        <v>-8.9788414520267451E-2</v>
      </c>
      <c r="J1492" s="23">
        <f t="shared" si="125"/>
        <v>-9.0681920479732558E-2</v>
      </c>
      <c r="K1492" s="9">
        <v>-1.7165993179862959E-2</v>
      </c>
      <c r="L1492" s="63">
        <f t="shared" si="126"/>
        <v>-18.941191839347564</v>
      </c>
      <c r="M1492" s="63">
        <f t="shared" si="127"/>
        <v>-0.16330434182013706</v>
      </c>
      <c r="N1492" s="145"/>
      <c r="O1492" s="131"/>
      <c r="P1492" s="131"/>
      <c r="Q1492" s="131"/>
      <c r="R1492" s="131"/>
      <c r="S1492" s="131"/>
      <c r="T1492" s="131"/>
      <c r="U1492" s="131"/>
      <c r="V1492" s="131"/>
      <c r="W1492" s="131"/>
    </row>
    <row r="1493" spans="1:23" ht="18" customHeight="1" x14ac:dyDescent="0.35">
      <c r="A1493" s="143" t="s">
        <v>392</v>
      </c>
      <c r="B1493" s="143" t="s">
        <v>1145</v>
      </c>
      <c r="C1493" s="147">
        <v>21919</v>
      </c>
      <c r="D1493" s="7">
        <v>-0.17905099699999999</v>
      </c>
      <c r="E1493" s="10">
        <v>1</v>
      </c>
      <c r="F1493" s="144">
        <v>0</v>
      </c>
      <c r="G1493" s="47">
        <f t="shared" si="123"/>
        <v>21919</v>
      </c>
      <c r="H1493" s="47">
        <f t="shared" si="124"/>
        <v>0</v>
      </c>
      <c r="I1493" s="59">
        <v>-8.9788414520267451E-2</v>
      </c>
      <c r="J1493" s="23">
        <f t="shared" si="125"/>
        <v>-8.9262582479732538E-2</v>
      </c>
      <c r="K1493" s="9">
        <v>-1.7165993179862959E-2</v>
      </c>
      <c r="L1493" s="63">
        <f t="shared" si="126"/>
        <v>-23.967182793336345</v>
      </c>
      <c r="M1493" s="63">
        <f t="shared" si="127"/>
        <v>-0.16188500382013704</v>
      </c>
      <c r="N1493" s="145"/>
      <c r="O1493" s="131"/>
      <c r="P1493" s="131"/>
      <c r="Q1493" s="131"/>
      <c r="R1493" s="131"/>
      <c r="S1493" s="131"/>
      <c r="T1493" s="131"/>
      <c r="U1493" s="131"/>
      <c r="V1493" s="131"/>
      <c r="W1493" s="131"/>
    </row>
    <row r="1494" spans="1:23" ht="18" customHeight="1" x14ac:dyDescent="0.35">
      <c r="A1494" s="143" t="s">
        <v>392</v>
      </c>
      <c r="B1494" s="143" t="s">
        <v>177</v>
      </c>
      <c r="C1494" s="147">
        <v>101238</v>
      </c>
      <c r="D1494" s="7">
        <v>-0.160432201</v>
      </c>
      <c r="E1494" s="10">
        <v>1</v>
      </c>
      <c r="F1494" s="144">
        <v>0</v>
      </c>
      <c r="G1494" s="47">
        <f t="shared" si="123"/>
        <v>101238</v>
      </c>
      <c r="H1494" s="47">
        <f t="shared" si="124"/>
        <v>0</v>
      </c>
      <c r="I1494" s="59">
        <v>-8.9788414520267451E-2</v>
      </c>
      <c r="J1494" s="23">
        <f t="shared" si="125"/>
        <v>-7.0643786479732545E-2</v>
      </c>
      <c r="K1494" s="9">
        <v>-1.7165993179862959E-2</v>
      </c>
      <c r="L1494" s="63">
        <f t="shared" si="126"/>
        <v>-45.584326645455505</v>
      </c>
      <c r="M1494" s="63">
        <f t="shared" si="127"/>
        <v>-0.14326620782013705</v>
      </c>
      <c r="N1494" s="145"/>
      <c r="O1494" s="131"/>
      <c r="P1494" s="131"/>
      <c r="Q1494" s="131"/>
      <c r="R1494" s="131"/>
      <c r="S1494" s="131"/>
      <c r="T1494" s="131"/>
      <c r="U1494" s="131"/>
      <c r="V1494" s="131"/>
      <c r="W1494" s="131"/>
    </row>
    <row r="1495" spans="1:23" ht="18" customHeight="1" x14ac:dyDescent="0.35">
      <c r="A1495" s="143" t="s">
        <v>392</v>
      </c>
      <c r="B1495" s="143" t="s">
        <v>396</v>
      </c>
      <c r="C1495" s="147">
        <v>15485</v>
      </c>
      <c r="D1495" s="7">
        <v>-0.173707795</v>
      </c>
      <c r="E1495" s="10">
        <v>1</v>
      </c>
      <c r="F1495" s="144">
        <v>1</v>
      </c>
      <c r="G1495" s="47">
        <f t="shared" si="123"/>
        <v>15485</v>
      </c>
      <c r="H1495" s="47">
        <f t="shared" si="124"/>
        <v>15485</v>
      </c>
      <c r="I1495" s="59">
        <v>-6.4291675190258815E-2</v>
      </c>
      <c r="J1495" s="23">
        <f t="shared" si="125"/>
        <v>-0.10941611980974118</v>
      </c>
      <c r="K1495" s="9">
        <v>2.4825882526396358E-3</v>
      </c>
      <c r="L1495" s="63">
        <f t="shared" si="126"/>
        <v>-21.924909283022721</v>
      </c>
      <c r="M1495" s="63">
        <f t="shared" si="127"/>
        <v>-0.17619038325263964</v>
      </c>
      <c r="N1495" s="145"/>
      <c r="O1495" s="131"/>
      <c r="P1495" s="131"/>
      <c r="Q1495" s="131"/>
      <c r="R1495" s="131"/>
      <c r="S1495" s="131"/>
      <c r="T1495" s="131"/>
      <c r="U1495" s="131"/>
      <c r="V1495" s="131"/>
      <c r="W1495" s="131"/>
    </row>
    <row r="1496" spans="1:23" ht="18" customHeight="1" x14ac:dyDescent="0.35">
      <c r="A1496" s="143" t="s">
        <v>392</v>
      </c>
      <c r="B1496" s="143" t="s">
        <v>1146</v>
      </c>
      <c r="C1496" s="147">
        <v>6392</v>
      </c>
      <c r="D1496" s="7">
        <v>-0.194075682</v>
      </c>
      <c r="E1496" s="10">
        <v>1</v>
      </c>
      <c r="F1496" s="144">
        <v>0</v>
      </c>
      <c r="G1496" s="47">
        <f t="shared" si="123"/>
        <v>6392</v>
      </c>
      <c r="H1496" s="47">
        <f t="shared" si="124"/>
        <v>0</v>
      </c>
      <c r="I1496" s="59">
        <v>-8.9788414520267451E-2</v>
      </c>
      <c r="J1496" s="23">
        <f t="shared" si="125"/>
        <v>-0.10428726747973255</v>
      </c>
      <c r="K1496" s="9">
        <v>-1.7165993179862959E-2</v>
      </c>
      <c r="L1496" s="63">
        <f t="shared" si="126"/>
        <v>-14.143926855227084</v>
      </c>
      <c r="M1496" s="63">
        <f t="shared" si="127"/>
        <v>-0.17690968882013705</v>
      </c>
      <c r="N1496" s="145"/>
      <c r="O1496" s="131"/>
      <c r="P1496" s="131"/>
      <c r="Q1496" s="131"/>
      <c r="R1496" s="131"/>
      <c r="S1496" s="131"/>
      <c r="T1496" s="131"/>
      <c r="U1496" s="131"/>
      <c r="V1496" s="131"/>
      <c r="W1496" s="131"/>
    </row>
    <row r="1497" spans="1:23" ht="18" customHeight="1" x14ac:dyDescent="0.35">
      <c r="A1497" s="143" t="s">
        <v>392</v>
      </c>
      <c r="B1497" s="143" t="s">
        <v>184</v>
      </c>
      <c r="C1497" s="147">
        <v>272562</v>
      </c>
      <c r="D1497" s="7">
        <v>-2.2651859999999999E-2</v>
      </c>
      <c r="E1497" s="10">
        <v>1</v>
      </c>
      <c r="F1497" s="144">
        <v>0</v>
      </c>
      <c r="G1497" s="47">
        <f t="shared" si="123"/>
        <v>272562</v>
      </c>
      <c r="H1497" s="47">
        <f t="shared" si="124"/>
        <v>0</v>
      </c>
      <c r="I1497" s="59">
        <v>-8.9788414520267451E-2</v>
      </c>
      <c r="J1497" s="23">
        <f t="shared" si="125"/>
        <v>6.7136554520267455E-2</v>
      </c>
      <c r="K1497" s="9">
        <v>-1.7165993179862959E-2</v>
      </c>
      <c r="L1497" s="63">
        <f t="shared" si="126"/>
        <v>-2.8640323143973196</v>
      </c>
      <c r="M1497" s="63">
        <f t="shared" si="127"/>
        <v>-5.4858668201370406E-3</v>
      </c>
      <c r="N1497" s="145"/>
      <c r="O1497" s="131"/>
      <c r="P1497" s="131"/>
      <c r="Q1497" s="131"/>
      <c r="R1497" s="131"/>
      <c r="S1497" s="131"/>
      <c r="T1497" s="131"/>
      <c r="U1497" s="131"/>
      <c r="V1497" s="131"/>
      <c r="W1497" s="131"/>
    </row>
    <row r="1498" spans="1:23" ht="18" customHeight="1" x14ac:dyDescent="0.35">
      <c r="A1498" s="143" t="s">
        <v>392</v>
      </c>
      <c r="B1498" s="143" t="s">
        <v>397</v>
      </c>
      <c r="C1498" s="147">
        <v>8970</v>
      </c>
      <c r="D1498" s="7">
        <v>-0.16227317099999999</v>
      </c>
      <c r="E1498" s="10">
        <v>1</v>
      </c>
      <c r="F1498" s="144">
        <v>1</v>
      </c>
      <c r="G1498" s="47">
        <f t="shared" si="123"/>
        <v>8970</v>
      </c>
      <c r="H1498" s="47">
        <f t="shared" si="124"/>
        <v>8970</v>
      </c>
      <c r="I1498" s="59">
        <v>-6.4291675190258815E-2</v>
      </c>
      <c r="J1498" s="23">
        <f t="shared" si="125"/>
        <v>-9.7981495809741179E-2</v>
      </c>
      <c r="K1498" s="9">
        <v>2.4825882526396358E-3</v>
      </c>
      <c r="L1498" s="63">
        <f t="shared" si="126"/>
        <v>-15.60403178848391</v>
      </c>
      <c r="M1498" s="63">
        <f t="shared" si="127"/>
        <v>-0.16475575925263963</v>
      </c>
      <c r="N1498" s="145"/>
      <c r="O1498" s="131"/>
      <c r="P1498" s="131"/>
      <c r="Q1498" s="131"/>
      <c r="R1498" s="131"/>
      <c r="S1498" s="131"/>
      <c r="T1498" s="131"/>
      <c r="U1498" s="131"/>
      <c r="V1498" s="131"/>
      <c r="W1498" s="131"/>
    </row>
    <row r="1499" spans="1:23" ht="18" customHeight="1" x14ac:dyDescent="0.35">
      <c r="A1499" s="143" t="s">
        <v>392</v>
      </c>
      <c r="B1499" s="143" t="s">
        <v>398</v>
      </c>
      <c r="C1499" s="147">
        <v>7594</v>
      </c>
      <c r="D1499" s="7">
        <v>-0.18146110800000001</v>
      </c>
      <c r="E1499" s="10">
        <v>1</v>
      </c>
      <c r="F1499" s="144">
        <v>1</v>
      </c>
      <c r="G1499" s="47">
        <f t="shared" si="123"/>
        <v>7594</v>
      </c>
      <c r="H1499" s="47">
        <f t="shared" si="124"/>
        <v>7594</v>
      </c>
      <c r="I1499" s="59">
        <v>-6.4291675190258815E-2</v>
      </c>
      <c r="J1499" s="23">
        <f t="shared" si="125"/>
        <v>-0.11716943280974119</v>
      </c>
      <c r="K1499" s="9">
        <v>2.4825882526396358E-3</v>
      </c>
      <c r="L1499" s="63">
        <f t="shared" si="126"/>
        <v>-16.029508478798938</v>
      </c>
      <c r="M1499" s="63">
        <f t="shared" si="127"/>
        <v>-0.18394369625263965</v>
      </c>
      <c r="N1499" s="145"/>
      <c r="O1499" s="131"/>
      <c r="P1499" s="131"/>
      <c r="Q1499" s="131"/>
      <c r="R1499" s="131"/>
      <c r="S1499" s="131"/>
      <c r="T1499" s="131"/>
      <c r="U1499" s="131"/>
      <c r="V1499" s="131"/>
      <c r="W1499" s="131"/>
    </row>
    <row r="1500" spans="1:23" ht="18" customHeight="1" x14ac:dyDescent="0.35">
      <c r="A1500" s="143" t="s">
        <v>392</v>
      </c>
      <c r="B1500" s="143" t="s">
        <v>193</v>
      </c>
      <c r="C1500" s="147">
        <v>21598</v>
      </c>
      <c r="D1500" s="7">
        <v>-0.19818040100000001</v>
      </c>
      <c r="E1500" s="10">
        <v>1</v>
      </c>
      <c r="F1500" s="144">
        <v>0</v>
      </c>
      <c r="G1500" s="47">
        <f t="shared" si="123"/>
        <v>21598</v>
      </c>
      <c r="H1500" s="47">
        <f t="shared" si="124"/>
        <v>0</v>
      </c>
      <c r="I1500" s="59">
        <v>-8.9788414520267451E-2</v>
      </c>
      <c r="J1500" s="23">
        <f t="shared" si="125"/>
        <v>-0.10839198647973255</v>
      </c>
      <c r="K1500" s="9">
        <v>-1.7165993179862959E-2</v>
      </c>
      <c r="L1500" s="63">
        <f t="shared" si="126"/>
        <v>-26.602344439529777</v>
      </c>
      <c r="M1500" s="63">
        <f t="shared" si="127"/>
        <v>-0.18101440782013706</v>
      </c>
      <c r="N1500" s="145"/>
      <c r="O1500" s="131"/>
      <c r="P1500" s="131"/>
      <c r="Q1500" s="131"/>
      <c r="R1500" s="131"/>
      <c r="S1500" s="131"/>
      <c r="T1500" s="131"/>
      <c r="U1500" s="131"/>
      <c r="V1500" s="131"/>
      <c r="W1500" s="131"/>
    </row>
    <row r="1501" spans="1:23" ht="18" customHeight="1" x14ac:dyDescent="0.35">
      <c r="A1501" s="143" t="s">
        <v>392</v>
      </c>
      <c r="B1501" s="143" t="s">
        <v>1147</v>
      </c>
      <c r="C1501" s="147">
        <v>10040</v>
      </c>
      <c r="D1501" s="7">
        <v>-0.222381995</v>
      </c>
      <c r="E1501" s="10">
        <v>1</v>
      </c>
      <c r="F1501" s="144">
        <v>0</v>
      </c>
      <c r="G1501" s="47">
        <f t="shared" si="123"/>
        <v>10040</v>
      </c>
      <c r="H1501" s="47">
        <f t="shared" si="124"/>
        <v>0</v>
      </c>
      <c r="I1501" s="59">
        <v>-8.9788414520267451E-2</v>
      </c>
      <c r="J1501" s="23">
        <f t="shared" si="125"/>
        <v>-0.13259358047973255</v>
      </c>
      <c r="K1501" s="9">
        <v>-1.7165993179862959E-2</v>
      </c>
      <c r="L1501" s="63">
        <f t="shared" si="126"/>
        <v>-20.562602421059125</v>
      </c>
      <c r="M1501" s="63">
        <f t="shared" si="127"/>
        <v>-0.20521600182013705</v>
      </c>
      <c r="N1501" s="145"/>
      <c r="O1501" s="131"/>
      <c r="P1501" s="131"/>
      <c r="Q1501" s="131"/>
      <c r="R1501" s="131"/>
      <c r="S1501" s="131"/>
      <c r="T1501" s="131"/>
      <c r="U1501" s="131"/>
      <c r="V1501" s="131"/>
      <c r="W1501" s="131"/>
    </row>
    <row r="1502" spans="1:23" ht="18" customHeight="1" x14ac:dyDescent="0.35">
      <c r="A1502" s="143" t="s">
        <v>392</v>
      </c>
      <c r="B1502" s="143" t="s">
        <v>1148</v>
      </c>
      <c r="C1502" s="147">
        <v>4910</v>
      </c>
      <c r="D1502" s="7">
        <v>-0.16286940999999999</v>
      </c>
      <c r="E1502" s="10">
        <v>1</v>
      </c>
      <c r="F1502" s="144">
        <v>0</v>
      </c>
      <c r="G1502" s="47">
        <f t="shared" si="123"/>
        <v>4910</v>
      </c>
      <c r="H1502" s="47">
        <f t="shared" si="124"/>
        <v>0</v>
      </c>
      <c r="I1502" s="59">
        <v>-8.9788414520267451E-2</v>
      </c>
      <c r="J1502" s="23">
        <f t="shared" si="125"/>
        <v>-7.3080995479732541E-2</v>
      </c>
      <c r="K1502" s="9">
        <v>-1.7165993179862959E-2</v>
      </c>
      <c r="L1502" s="63">
        <f t="shared" si="126"/>
        <v>-10.209641259845389</v>
      </c>
      <c r="M1502" s="63">
        <f t="shared" si="127"/>
        <v>-0.14570341682013704</v>
      </c>
      <c r="N1502" s="145"/>
      <c r="O1502" s="131"/>
      <c r="P1502" s="131"/>
      <c r="Q1502" s="131"/>
      <c r="R1502" s="131"/>
      <c r="S1502" s="131"/>
      <c r="T1502" s="131"/>
      <c r="U1502" s="131"/>
      <c r="V1502" s="131"/>
      <c r="W1502" s="131"/>
    </row>
    <row r="1503" spans="1:23" ht="18" customHeight="1" x14ac:dyDescent="0.35">
      <c r="A1503" s="143" t="s">
        <v>392</v>
      </c>
      <c r="B1503" s="143" t="s">
        <v>676</v>
      </c>
      <c r="C1503" s="147">
        <v>9708</v>
      </c>
      <c r="D1503" s="7">
        <v>-0.144725667</v>
      </c>
      <c r="E1503" s="10">
        <v>1</v>
      </c>
      <c r="F1503" s="144">
        <v>0</v>
      </c>
      <c r="G1503" s="47">
        <f t="shared" si="123"/>
        <v>9708</v>
      </c>
      <c r="H1503" s="47">
        <f t="shared" si="124"/>
        <v>0</v>
      </c>
      <c r="I1503" s="59">
        <v>-8.9788414520267451E-2</v>
      </c>
      <c r="J1503" s="23">
        <f t="shared" si="125"/>
        <v>-5.4937252479732551E-2</v>
      </c>
      <c r="K1503" s="9">
        <v>-1.7165993179862959E-2</v>
      </c>
      <c r="L1503" s="63">
        <f t="shared" si="126"/>
        <v>-12.568350508262748</v>
      </c>
      <c r="M1503" s="63">
        <f t="shared" si="127"/>
        <v>-0.12755967382013705</v>
      </c>
      <c r="N1503" s="145"/>
      <c r="O1503" s="131"/>
      <c r="P1503" s="131"/>
      <c r="Q1503" s="131"/>
      <c r="R1503" s="131"/>
      <c r="S1503" s="131"/>
      <c r="T1503" s="131"/>
      <c r="U1503" s="131"/>
      <c r="V1503" s="131"/>
      <c r="W1503" s="131"/>
    </row>
    <row r="1504" spans="1:23" ht="18" customHeight="1" x14ac:dyDescent="0.35">
      <c r="A1504" s="143" t="s">
        <v>392</v>
      </c>
      <c r="B1504" s="143" t="s">
        <v>1149</v>
      </c>
      <c r="C1504" s="147">
        <v>35117</v>
      </c>
      <c r="D1504" s="7">
        <v>-0.16820243200000001</v>
      </c>
      <c r="E1504" s="10">
        <v>1</v>
      </c>
      <c r="F1504" s="144">
        <v>0</v>
      </c>
      <c r="G1504" s="47">
        <f t="shared" si="123"/>
        <v>35117</v>
      </c>
      <c r="H1504" s="47">
        <f t="shared" si="124"/>
        <v>0</v>
      </c>
      <c r="I1504" s="59">
        <v>-8.9788414520267451E-2</v>
      </c>
      <c r="J1504" s="23">
        <f t="shared" si="125"/>
        <v>-7.8414017479732562E-2</v>
      </c>
      <c r="K1504" s="9">
        <v>-1.7165993179862959E-2</v>
      </c>
      <c r="L1504" s="63">
        <f t="shared" si="126"/>
        <v>-28.303519383391833</v>
      </c>
      <c r="M1504" s="63">
        <f t="shared" si="127"/>
        <v>-0.15103643882013706</v>
      </c>
      <c r="N1504" s="145"/>
      <c r="O1504" s="131"/>
      <c r="P1504" s="131"/>
      <c r="Q1504" s="131"/>
      <c r="R1504" s="131"/>
      <c r="S1504" s="131"/>
      <c r="T1504" s="131"/>
      <c r="U1504" s="131"/>
      <c r="V1504" s="131"/>
      <c r="W1504" s="131"/>
    </row>
    <row r="1505" spans="1:23" ht="18" customHeight="1" x14ac:dyDescent="0.35">
      <c r="A1505" s="143" t="s">
        <v>392</v>
      </c>
      <c r="B1505" s="143" t="s">
        <v>555</v>
      </c>
      <c r="C1505" s="147">
        <v>8844</v>
      </c>
      <c r="D1505" s="7">
        <v>-0.30618841200000002</v>
      </c>
      <c r="E1505" s="10">
        <v>1</v>
      </c>
      <c r="F1505" s="144">
        <v>0</v>
      </c>
      <c r="G1505" s="47">
        <f t="shared" si="123"/>
        <v>8844</v>
      </c>
      <c r="H1505" s="47">
        <f t="shared" si="124"/>
        <v>0</v>
      </c>
      <c r="I1505" s="59">
        <v>-8.9788414520267451E-2</v>
      </c>
      <c r="J1505" s="23">
        <f t="shared" si="125"/>
        <v>-0.21639999747973257</v>
      </c>
      <c r="K1505" s="9">
        <v>-1.7165993179862959E-2</v>
      </c>
      <c r="L1505" s="63">
        <f t="shared" si="126"/>
        <v>-27.180403412885617</v>
      </c>
      <c r="M1505" s="63">
        <f t="shared" si="127"/>
        <v>-0.28902241882013707</v>
      </c>
      <c r="N1505" s="145"/>
      <c r="O1505" s="131"/>
      <c r="P1505" s="131"/>
      <c r="Q1505" s="131"/>
      <c r="R1505" s="131"/>
      <c r="S1505" s="131"/>
      <c r="T1505" s="131"/>
      <c r="U1505" s="131"/>
      <c r="V1505" s="131"/>
      <c r="W1505" s="131"/>
    </row>
    <row r="1506" spans="1:23" ht="18" customHeight="1" x14ac:dyDescent="0.35">
      <c r="A1506" s="143" t="s">
        <v>392</v>
      </c>
      <c r="B1506" s="143" t="s">
        <v>72</v>
      </c>
      <c r="C1506" s="147">
        <v>661888</v>
      </c>
      <c r="D1506" s="7">
        <v>-1.6062703000000001E-2</v>
      </c>
      <c r="E1506" s="10">
        <v>1</v>
      </c>
      <c r="F1506" s="144">
        <v>0</v>
      </c>
      <c r="G1506" s="47">
        <f t="shared" si="123"/>
        <v>661888</v>
      </c>
      <c r="H1506" s="47">
        <f t="shared" si="124"/>
        <v>0</v>
      </c>
      <c r="I1506" s="59">
        <v>-8.9788414520267451E-2</v>
      </c>
      <c r="J1506" s="23">
        <f t="shared" si="125"/>
        <v>7.3725711520267453E-2</v>
      </c>
      <c r="K1506" s="9">
        <v>-1.7165993179862959E-2</v>
      </c>
      <c r="L1506" s="63">
        <f t="shared" si="126"/>
        <v>0.89759826892511263</v>
      </c>
      <c r="M1506" s="63">
        <f t="shared" si="127"/>
        <v>1.1032901798629577E-3</v>
      </c>
      <c r="N1506" s="145"/>
      <c r="O1506" s="131"/>
      <c r="P1506" s="131"/>
      <c r="Q1506" s="131"/>
      <c r="R1506" s="131"/>
      <c r="S1506" s="131"/>
      <c r="T1506" s="131"/>
      <c r="U1506" s="131"/>
      <c r="V1506" s="131"/>
      <c r="W1506" s="131"/>
    </row>
    <row r="1507" spans="1:23" ht="18" customHeight="1" x14ac:dyDescent="0.35">
      <c r="A1507" s="143" t="s">
        <v>392</v>
      </c>
      <c r="B1507" s="143" t="s">
        <v>196</v>
      </c>
      <c r="C1507" s="147">
        <v>98674</v>
      </c>
      <c r="D1507" s="7">
        <v>-6.7646018000000002E-2</v>
      </c>
      <c r="E1507" s="10">
        <v>1</v>
      </c>
      <c r="F1507" s="144">
        <v>1</v>
      </c>
      <c r="G1507" s="47">
        <f t="shared" si="123"/>
        <v>98674</v>
      </c>
      <c r="H1507" s="47">
        <f t="shared" si="124"/>
        <v>98674</v>
      </c>
      <c r="I1507" s="59">
        <v>-6.4291675190258815E-2</v>
      </c>
      <c r="J1507" s="23">
        <f t="shared" si="125"/>
        <v>-3.354342809741187E-3</v>
      </c>
      <c r="K1507" s="9">
        <v>2.4825882526396358E-3</v>
      </c>
      <c r="L1507" s="63">
        <f t="shared" si="126"/>
        <v>-22.029090882230463</v>
      </c>
      <c r="M1507" s="63">
        <f t="shared" si="127"/>
        <v>-7.0128606252639641E-2</v>
      </c>
      <c r="N1507" s="145"/>
      <c r="O1507" s="131"/>
      <c r="P1507" s="131"/>
      <c r="Q1507" s="131"/>
      <c r="R1507" s="131"/>
      <c r="S1507" s="131"/>
      <c r="T1507" s="131"/>
      <c r="U1507" s="131"/>
      <c r="V1507" s="131"/>
      <c r="W1507" s="131"/>
    </row>
    <row r="1508" spans="1:23" ht="18" customHeight="1" x14ac:dyDescent="0.35">
      <c r="A1508" s="143" t="s">
        <v>392</v>
      </c>
      <c r="B1508" s="143" t="s">
        <v>73</v>
      </c>
      <c r="C1508" s="147">
        <v>218840</v>
      </c>
      <c r="D1508" s="7">
        <v>-0.18525518599999999</v>
      </c>
      <c r="E1508" s="10">
        <v>1</v>
      </c>
      <c r="F1508" s="144">
        <v>0</v>
      </c>
      <c r="G1508" s="47">
        <f t="shared" si="123"/>
        <v>218840</v>
      </c>
      <c r="H1508" s="47">
        <f t="shared" si="124"/>
        <v>0</v>
      </c>
      <c r="I1508" s="59">
        <v>-8.9788414520267451E-2</v>
      </c>
      <c r="J1508" s="23">
        <f t="shared" si="125"/>
        <v>-9.5466771479732537E-2</v>
      </c>
      <c r="K1508" s="9">
        <v>-1.7165993179862959E-2</v>
      </c>
      <c r="L1508" s="63">
        <f t="shared" si="126"/>
        <v>-78.632692122435643</v>
      </c>
      <c r="M1508" s="63">
        <f t="shared" si="127"/>
        <v>-0.16808919282013704</v>
      </c>
      <c r="N1508" s="145"/>
      <c r="O1508" s="131"/>
      <c r="P1508" s="131"/>
      <c r="Q1508" s="131"/>
      <c r="R1508" s="131"/>
      <c r="S1508" s="131"/>
      <c r="T1508" s="131"/>
      <c r="U1508" s="131"/>
      <c r="V1508" s="131"/>
      <c r="W1508" s="131"/>
    </row>
    <row r="1509" spans="1:23" ht="18" customHeight="1" x14ac:dyDescent="0.35">
      <c r="A1509" s="143" t="s">
        <v>392</v>
      </c>
      <c r="B1509" s="143" t="s">
        <v>199</v>
      </c>
      <c r="C1509" s="147">
        <v>44126</v>
      </c>
      <c r="D1509" s="7">
        <v>-0.12714641900000001</v>
      </c>
      <c r="E1509" s="10">
        <v>1</v>
      </c>
      <c r="F1509" s="144">
        <v>0</v>
      </c>
      <c r="G1509" s="47">
        <f t="shared" si="123"/>
        <v>44126</v>
      </c>
      <c r="H1509" s="47">
        <f t="shared" si="124"/>
        <v>0</v>
      </c>
      <c r="I1509" s="59">
        <v>-8.9788414520267451E-2</v>
      </c>
      <c r="J1509" s="23">
        <f t="shared" si="125"/>
        <v>-3.7358004479732559E-2</v>
      </c>
      <c r="K1509" s="9">
        <v>-1.7165993179862959E-2</v>
      </c>
      <c r="L1509" s="63">
        <f t="shared" si="126"/>
        <v>-23.102696731106356</v>
      </c>
      <c r="M1509" s="63">
        <f t="shared" si="127"/>
        <v>-0.10998042582013705</v>
      </c>
      <c r="N1509" s="145"/>
      <c r="O1509" s="131"/>
      <c r="P1509" s="131"/>
      <c r="Q1509" s="131"/>
      <c r="R1509" s="131"/>
      <c r="S1509" s="131"/>
      <c r="T1509" s="131"/>
      <c r="U1509" s="131"/>
      <c r="V1509" s="131"/>
      <c r="W1509" s="131"/>
    </row>
    <row r="1510" spans="1:23" ht="18" customHeight="1" x14ac:dyDescent="0.35">
      <c r="A1510" s="143" t="s">
        <v>392</v>
      </c>
      <c r="B1510" s="143" t="s">
        <v>588</v>
      </c>
      <c r="C1510" s="147">
        <v>3797</v>
      </c>
      <c r="D1510" s="7">
        <v>-0.198884371</v>
      </c>
      <c r="E1510" s="10">
        <v>1</v>
      </c>
      <c r="F1510" s="144">
        <v>0</v>
      </c>
      <c r="G1510" s="47">
        <f t="shared" si="123"/>
        <v>3797</v>
      </c>
      <c r="H1510" s="47">
        <f t="shared" si="124"/>
        <v>0</v>
      </c>
      <c r="I1510" s="59">
        <v>-8.9788414520267451E-2</v>
      </c>
      <c r="J1510" s="23">
        <f t="shared" si="125"/>
        <v>-0.10909595647973255</v>
      </c>
      <c r="K1510" s="9">
        <v>-1.7165993179862959E-2</v>
      </c>
      <c r="L1510" s="63">
        <f t="shared" si="126"/>
        <v>-11.19745046322149</v>
      </c>
      <c r="M1510" s="63">
        <f t="shared" si="127"/>
        <v>-0.18171837782013706</v>
      </c>
      <c r="N1510" s="145"/>
      <c r="O1510" s="131"/>
      <c r="P1510" s="131"/>
      <c r="Q1510" s="131"/>
      <c r="R1510" s="131"/>
      <c r="S1510" s="131"/>
      <c r="T1510" s="131"/>
      <c r="U1510" s="131"/>
      <c r="V1510" s="131"/>
      <c r="W1510" s="131"/>
    </row>
    <row r="1511" spans="1:23" ht="18" customHeight="1" x14ac:dyDescent="0.35">
      <c r="A1511" s="143" t="s">
        <v>392</v>
      </c>
      <c r="B1511" s="143" t="s">
        <v>1150</v>
      </c>
      <c r="C1511" s="147">
        <v>32627</v>
      </c>
      <c r="D1511" s="7">
        <v>-0.15616245300000001</v>
      </c>
      <c r="E1511" s="10">
        <v>1</v>
      </c>
      <c r="F1511" s="144">
        <v>0</v>
      </c>
      <c r="G1511" s="47">
        <f t="shared" si="123"/>
        <v>32627</v>
      </c>
      <c r="H1511" s="47">
        <f t="shared" si="124"/>
        <v>0</v>
      </c>
      <c r="I1511" s="59">
        <v>-8.9788414520267451E-2</v>
      </c>
      <c r="J1511" s="23">
        <f t="shared" si="125"/>
        <v>-6.6374038479732556E-2</v>
      </c>
      <c r="K1511" s="9">
        <v>-1.7165993179862959E-2</v>
      </c>
      <c r="L1511" s="63">
        <f t="shared" si="126"/>
        <v>-25.106854779009222</v>
      </c>
      <c r="M1511" s="63">
        <f t="shared" si="127"/>
        <v>-0.13899645982013706</v>
      </c>
      <c r="N1511" s="145"/>
      <c r="O1511" s="131"/>
      <c r="P1511" s="131"/>
      <c r="Q1511" s="131"/>
      <c r="R1511" s="131"/>
      <c r="S1511" s="131"/>
      <c r="T1511" s="131"/>
      <c r="U1511" s="131"/>
      <c r="V1511" s="131"/>
      <c r="W1511" s="131"/>
    </row>
    <row r="1512" spans="1:23" ht="18" customHeight="1" x14ac:dyDescent="0.35">
      <c r="A1512" s="143" t="s">
        <v>392</v>
      </c>
      <c r="B1512" s="143" t="s">
        <v>316</v>
      </c>
      <c r="C1512" s="147">
        <v>33076</v>
      </c>
      <c r="D1512" s="7">
        <v>-0.15514288200000001</v>
      </c>
      <c r="E1512" s="10">
        <v>1</v>
      </c>
      <c r="F1512" s="144">
        <v>1</v>
      </c>
      <c r="G1512" s="47">
        <f t="shared" si="123"/>
        <v>33076</v>
      </c>
      <c r="H1512" s="47">
        <f t="shared" si="124"/>
        <v>33076</v>
      </c>
      <c r="I1512" s="59">
        <v>-6.4291675190258815E-2</v>
      </c>
      <c r="J1512" s="23">
        <f t="shared" si="125"/>
        <v>-9.0851206809741195E-2</v>
      </c>
      <c r="K1512" s="9">
        <v>2.4825882526396358E-3</v>
      </c>
      <c r="L1512" s="63">
        <f t="shared" si="126"/>
        <v>-28.667042274053504</v>
      </c>
      <c r="M1512" s="63">
        <f t="shared" si="127"/>
        <v>-0.15762547025263965</v>
      </c>
      <c r="N1512" s="145"/>
      <c r="O1512" s="131"/>
      <c r="P1512" s="131"/>
      <c r="Q1512" s="131"/>
      <c r="R1512" s="131"/>
      <c r="S1512" s="131"/>
      <c r="T1512" s="131"/>
      <c r="U1512" s="131"/>
      <c r="V1512" s="131"/>
      <c r="W1512" s="131"/>
    </row>
    <row r="1513" spans="1:23" ht="18" customHeight="1" x14ac:dyDescent="0.35">
      <c r="A1513" s="143" t="s">
        <v>392</v>
      </c>
      <c r="B1513" s="143" t="s">
        <v>357</v>
      </c>
      <c r="C1513" s="147">
        <v>33995</v>
      </c>
      <c r="D1513" s="7">
        <v>-0.129301362</v>
      </c>
      <c r="E1513" s="10">
        <v>1</v>
      </c>
      <c r="F1513" s="144">
        <v>0</v>
      </c>
      <c r="G1513" s="47">
        <f t="shared" si="123"/>
        <v>33995</v>
      </c>
      <c r="H1513" s="47">
        <f t="shared" si="124"/>
        <v>0</v>
      </c>
      <c r="I1513" s="59">
        <v>-8.9788414520267451E-2</v>
      </c>
      <c r="J1513" s="23">
        <f t="shared" si="125"/>
        <v>-3.9512947479732552E-2</v>
      </c>
      <c r="K1513" s="9">
        <v>-1.7165993179862959E-2</v>
      </c>
      <c r="L1513" s="63">
        <f t="shared" si="126"/>
        <v>-20.675219956988496</v>
      </c>
      <c r="M1513" s="63">
        <f t="shared" si="127"/>
        <v>-0.11213536882013704</v>
      </c>
      <c r="N1513" s="145"/>
      <c r="O1513" s="131"/>
      <c r="P1513" s="131"/>
      <c r="Q1513" s="131"/>
      <c r="R1513" s="131"/>
      <c r="S1513" s="131"/>
      <c r="T1513" s="131"/>
      <c r="U1513" s="131"/>
      <c r="V1513" s="131"/>
      <c r="W1513" s="131"/>
    </row>
    <row r="1514" spans="1:23" ht="18" customHeight="1" x14ac:dyDescent="0.35">
      <c r="A1514" s="143" t="s">
        <v>392</v>
      </c>
      <c r="B1514" s="143" t="s">
        <v>468</v>
      </c>
      <c r="C1514" s="147">
        <v>8956</v>
      </c>
      <c r="D1514" s="7">
        <v>-0.19712053800000001</v>
      </c>
      <c r="E1514" s="10">
        <v>1</v>
      </c>
      <c r="F1514" s="144">
        <v>0</v>
      </c>
      <c r="G1514" s="47">
        <f t="shared" si="123"/>
        <v>8956</v>
      </c>
      <c r="H1514" s="47">
        <f t="shared" si="124"/>
        <v>0</v>
      </c>
      <c r="I1514" s="59">
        <v>-8.9788414520267451E-2</v>
      </c>
      <c r="J1514" s="23">
        <f t="shared" si="125"/>
        <v>-0.10733212347973256</v>
      </c>
      <c r="K1514" s="9">
        <v>-1.7165993179862959E-2</v>
      </c>
      <c r="L1514" s="63">
        <f t="shared" si="126"/>
        <v>-17.030204453615404</v>
      </c>
      <c r="M1514" s="63">
        <f t="shared" si="127"/>
        <v>-0.17995454482013706</v>
      </c>
      <c r="N1514" s="145"/>
      <c r="O1514" s="131"/>
      <c r="P1514" s="131"/>
      <c r="Q1514" s="131"/>
      <c r="R1514" s="131"/>
      <c r="S1514" s="131"/>
      <c r="T1514" s="131"/>
      <c r="U1514" s="131"/>
      <c r="V1514" s="131"/>
      <c r="W1514" s="131"/>
    </row>
    <row r="1515" spans="1:23" ht="18" customHeight="1" x14ac:dyDescent="0.35">
      <c r="A1515" s="143" t="s">
        <v>392</v>
      </c>
      <c r="B1515" s="143" t="s">
        <v>79</v>
      </c>
      <c r="C1515" s="147">
        <v>51613</v>
      </c>
      <c r="D1515" s="7">
        <v>-0.20972953899999999</v>
      </c>
      <c r="E1515" s="10">
        <v>1</v>
      </c>
      <c r="F1515" s="144">
        <v>0</v>
      </c>
      <c r="G1515" s="47">
        <f t="shared" si="123"/>
        <v>51613</v>
      </c>
      <c r="H1515" s="47">
        <f t="shared" si="124"/>
        <v>0</v>
      </c>
      <c r="I1515" s="59">
        <v>-8.9788414520267451E-2</v>
      </c>
      <c r="J1515" s="23">
        <f t="shared" si="125"/>
        <v>-0.11994112447973254</v>
      </c>
      <c r="K1515" s="9">
        <v>-1.7165993179862959E-2</v>
      </c>
      <c r="L1515" s="63">
        <f t="shared" si="126"/>
        <v>-43.747538890509539</v>
      </c>
      <c r="M1515" s="63">
        <f t="shared" si="127"/>
        <v>-0.19256354582013704</v>
      </c>
      <c r="N1515" s="145"/>
      <c r="O1515" s="131"/>
      <c r="P1515" s="131"/>
      <c r="Q1515" s="131"/>
      <c r="R1515" s="131"/>
      <c r="S1515" s="131"/>
      <c r="T1515" s="131"/>
      <c r="U1515" s="131"/>
      <c r="V1515" s="131"/>
      <c r="W1515" s="131"/>
    </row>
    <row r="1516" spans="1:23" ht="18" customHeight="1" x14ac:dyDescent="0.35">
      <c r="A1516" s="143" t="s">
        <v>392</v>
      </c>
      <c r="B1516" s="143" t="s">
        <v>609</v>
      </c>
      <c r="C1516" s="147">
        <v>11396</v>
      </c>
      <c r="D1516" s="7">
        <v>-0.22978826999999999</v>
      </c>
      <c r="E1516" s="10">
        <v>1</v>
      </c>
      <c r="F1516" s="144">
        <v>0</v>
      </c>
      <c r="G1516" s="47">
        <f t="shared" si="123"/>
        <v>11396</v>
      </c>
      <c r="H1516" s="47">
        <f t="shared" si="124"/>
        <v>0</v>
      </c>
      <c r="I1516" s="59">
        <v>-8.9788414520267451E-2</v>
      </c>
      <c r="J1516" s="23">
        <f t="shared" si="125"/>
        <v>-0.13999985547973254</v>
      </c>
      <c r="K1516" s="9">
        <v>-1.7165993179862959E-2</v>
      </c>
      <c r="L1516" s="63">
        <f t="shared" si="126"/>
        <v>-22.697863747754759</v>
      </c>
      <c r="M1516" s="63">
        <f t="shared" si="127"/>
        <v>-0.21262227682013704</v>
      </c>
      <c r="N1516" s="145"/>
      <c r="O1516" s="131"/>
      <c r="P1516" s="131"/>
      <c r="Q1516" s="131"/>
      <c r="R1516" s="131"/>
      <c r="S1516" s="131"/>
      <c r="T1516" s="131"/>
      <c r="U1516" s="131"/>
      <c r="V1516" s="131"/>
      <c r="W1516" s="131"/>
    </row>
    <row r="1517" spans="1:23" ht="18" customHeight="1" x14ac:dyDescent="0.35">
      <c r="A1517" s="143" t="s">
        <v>392</v>
      </c>
      <c r="B1517" s="143" t="s">
        <v>318</v>
      </c>
      <c r="C1517" s="147">
        <v>13103</v>
      </c>
      <c r="D1517" s="7">
        <v>-0.16772530799999999</v>
      </c>
      <c r="E1517" s="10">
        <v>1</v>
      </c>
      <c r="F1517" s="144">
        <v>1</v>
      </c>
      <c r="G1517" s="47">
        <f t="shared" si="123"/>
        <v>13103</v>
      </c>
      <c r="H1517" s="47">
        <f t="shared" si="124"/>
        <v>13103</v>
      </c>
      <c r="I1517" s="59">
        <v>-6.4291675190258815E-2</v>
      </c>
      <c r="J1517" s="23">
        <f t="shared" si="125"/>
        <v>-0.10343363280974117</v>
      </c>
      <c r="K1517" s="9">
        <v>2.4825882526396358E-3</v>
      </c>
      <c r="L1517" s="63">
        <f t="shared" si="126"/>
        <v>-19.483414697795059</v>
      </c>
      <c r="M1517" s="63">
        <f t="shared" si="127"/>
        <v>-0.17020789625263963</v>
      </c>
      <c r="N1517" s="145"/>
      <c r="O1517" s="131"/>
      <c r="P1517" s="131"/>
      <c r="Q1517" s="131"/>
      <c r="R1517" s="131"/>
      <c r="S1517" s="131"/>
      <c r="T1517" s="131"/>
      <c r="U1517" s="131"/>
      <c r="V1517" s="131"/>
      <c r="W1517" s="131"/>
    </row>
    <row r="1518" spans="1:23" ht="18" customHeight="1" x14ac:dyDescent="0.35">
      <c r="A1518" s="143" t="s">
        <v>392</v>
      </c>
      <c r="B1518" s="143" t="s">
        <v>209</v>
      </c>
      <c r="C1518" s="147">
        <v>15106</v>
      </c>
      <c r="D1518" s="7">
        <v>-0.163037181</v>
      </c>
      <c r="E1518" s="10">
        <v>1</v>
      </c>
      <c r="F1518" s="144">
        <v>0</v>
      </c>
      <c r="G1518" s="47">
        <f t="shared" si="123"/>
        <v>15106</v>
      </c>
      <c r="H1518" s="47">
        <f t="shared" si="124"/>
        <v>0</v>
      </c>
      <c r="I1518" s="59">
        <v>-8.9788414520267451E-2</v>
      </c>
      <c r="J1518" s="23">
        <f t="shared" si="125"/>
        <v>-7.3248766479732552E-2</v>
      </c>
      <c r="K1518" s="9">
        <v>-1.7165993179862959E-2</v>
      </c>
      <c r="L1518" s="63">
        <f t="shared" si="126"/>
        <v>-17.928512551382717</v>
      </c>
      <c r="M1518" s="63">
        <f t="shared" si="127"/>
        <v>-0.14587118782013705</v>
      </c>
      <c r="N1518" s="145"/>
      <c r="O1518" s="131"/>
      <c r="P1518" s="131"/>
      <c r="Q1518" s="131"/>
      <c r="R1518" s="131"/>
      <c r="S1518" s="131"/>
      <c r="T1518" s="131"/>
      <c r="U1518" s="131"/>
      <c r="V1518" s="131"/>
      <c r="W1518" s="131"/>
    </row>
    <row r="1519" spans="1:23" ht="18" customHeight="1" x14ac:dyDescent="0.35">
      <c r="A1519" s="143" t="s">
        <v>392</v>
      </c>
      <c r="B1519" s="143" t="s">
        <v>115</v>
      </c>
      <c r="C1519" s="147">
        <v>10537</v>
      </c>
      <c r="D1519" s="7">
        <v>-0.23177199100000001</v>
      </c>
      <c r="E1519" s="10">
        <v>1</v>
      </c>
      <c r="F1519" s="144">
        <v>0</v>
      </c>
      <c r="G1519" s="47">
        <f t="shared" si="123"/>
        <v>10537</v>
      </c>
      <c r="H1519" s="47">
        <f t="shared" si="124"/>
        <v>0</v>
      </c>
      <c r="I1519" s="59">
        <v>-8.9788414520267451E-2</v>
      </c>
      <c r="J1519" s="23">
        <f t="shared" si="125"/>
        <v>-0.14198357647973256</v>
      </c>
      <c r="K1519" s="9">
        <v>-1.7165993179862959E-2</v>
      </c>
      <c r="L1519" s="63">
        <f t="shared" si="126"/>
        <v>-22.029282156327042</v>
      </c>
      <c r="M1519" s="63">
        <f t="shared" si="127"/>
        <v>-0.21460599782013706</v>
      </c>
      <c r="N1519" s="145"/>
      <c r="O1519" s="131"/>
      <c r="P1519" s="131"/>
      <c r="Q1519" s="131"/>
      <c r="R1519" s="131"/>
      <c r="S1519" s="131"/>
      <c r="T1519" s="131"/>
      <c r="U1519" s="131"/>
      <c r="V1519" s="131"/>
      <c r="W1519" s="131"/>
    </row>
    <row r="1520" spans="1:23" ht="18" customHeight="1" x14ac:dyDescent="0.35">
      <c r="A1520" s="143" t="s">
        <v>392</v>
      </c>
      <c r="B1520" s="143" t="s">
        <v>399</v>
      </c>
      <c r="C1520" s="147">
        <v>9156</v>
      </c>
      <c r="D1520" s="7">
        <v>-0.18612020300000001</v>
      </c>
      <c r="E1520" s="10">
        <v>1</v>
      </c>
      <c r="F1520" s="144">
        <v>1</v>
      </c>
      <c r="G1520" s="47">
        <f t="shared" si="123"/>
        <v>9156</v>
      </c>
      <c r="H1520" s="47">
        <f t="shared" si="124"/>
        <v>9156</v>
      </c>
      <c r="I1520" s="59">
        <v>-6.4291675190258815E-2</v>
      </c>
      <c r="J1520" s="23">
        <f t="shared" si="125"/>
        <v>-0.1218285278097412</v>
      </c>
      <c r="K1520" s="9">
        <v>2.4825882526396358E-3</v>
      </c>
      <c r="L1520" s="63">
        <f t="shared" si="126"/>
        <v>-18.046833346103512</v>
      </c>
      <c r="M1520" s="63">
        <f t="shared" si="127"/>
        <v>-0.18860279125263965</v>
      </c>
      <c r="N1520" s="145"/>
      <c r="O1520" s="131"/>
      <c r="P1520" s="131"/>
      <c r="Q1520" s="131"/>
      <c r="R1520" s="131"/>
      <c r="S1520" s="131"/>
      <c r="T1520" s="131"/>
      <c r="U1520" s="131"/>
      <c r="V1520" s="131"/>
      <c r="W1520" s="131"/>
    </row>
    <row r="1521" spans="1:23" ht="18" customHeight="1" x14ac:dyDescent="0.35">
      <c r="A1521" s="143" t="s">
        <v>392</v>
      </c>
      <c r="B1521" s="143" t="s">
        <v>210</v>
      </c>
      <c r="C1521" s="147">
        <v>25519</v>
      </c>
      <c r="D1521" s="7">
        <v>-0.13488352100000001</v>
      </c>
      <c r="E1521" s="10">
        <v>1</v>
      </c>
      <c r="F1521" s="144">
        <v>0</v>
      </c>
      <c r="G1521" s="47">
        <f t="shared" si="123"/>
        <v>25519</v>
      </c>
      <c r="H1521" s="47">
        <f t="shared" si="124"/>
        <v>0</v>
      </c>
      <c r="I1521" s="59">
        <v>-8.9788414520267451E-2</v>
      </c>
      <c r="J1521" s="23">
        <f t="shared" si="125"/>
        <v>-4.5095106479732555E-2</v>
      </c>
      <c r="K1521" s="9">
        <v>-1.7165993179862959E-2</v>
      </c>
      <c r="L1521" s="63">
        <f t="shared" si="126"/>
        <v>-18.804983594540211</v>
      </c>
      <c r="M1521" s="63">
        <f t="shared" si="127"/>
        <v>-0.11771752782013704</v>
      </c>
      <c r="N1521" s="145"/>
      <c r="O1521" s="131"/>
      <c r="P1521" s="131"/>
      <c r="Q1521" s="131"/>
      <c r="R1521" s="131"/>
      <c r="S1521" s="131"/>
      <c r="T1521" s="131"/>
      <c r="U1521" s="131"/>
      <c r="V1521" s="131"/>
      <c r="W1521" s="131"/>
    </row>
    <row r="1522" spans="1:23" ht="18" customHeight="1" x14ac:dyDescent="0.35">
      <c r="A1522" s="143" t="s">
        <v>392</v>
      </c>
      <c r="B1522" s="143" t="s">
        <v>400</v>
      </c>
      <c r="C1522" s="147">
        <v>16855</v>
      </c>
      <c r="D1522" s="7">
        <v>-0.147138407</v>
      </c>
      <c r="E1522" s="10">
        <v>1</v>
      </c>
      <c r="F1522" s="144">
        <v>1</v>
      </c>
      <c r="G1522" s="47">
        <f t="shared" si="123"/>
        <v>16855</v>
      </c>
      <c r="H1522" s="47">
        <f t="shared" si="124"/>
        <v>16855</v>
      </c>
      <c r="I1522" s="59">
        <v>-6.4291675190258815E-2</v>
      </c>
      <c r="J1522" s="23">
        <f t="shared" si="125"/>
        <v>-8.2846731809741184E-2</v>
      </c>
      <c r="K1522" s="9">
        <v>2.4825882526396358E-3</v>
      </c>
      <c r="L1522" s="63">
        <f t="shared" si="126"/>
        <v>-19.424816179945704</v>
      </c>
      <c r="M1522" s="63">
        <f t="shared" si="127"/>
        <v>-0.14962099525263964</v>
      </c>
      <c r="N1522" s="145"/>
      <c r="O1522" s="131"/>
      <c r="P1522" s="131"/>
      <c r="Q1522" s="131"/>
      <c r="R1522" s="131"/>
      <c r="S1522" s="131"/>
      <c r="T1522" s="131"/>
      <c r="U1522" s="131"/>
      <c r="V1522" s="131"/>
      <c r="W1522" s="131"/>
    </row>
    <row r="1523" spans="1:23" ht="18" customHeight="1" x14ac:dyDescent="0.35">
      <c r="A1523" s="143" t="s">
        <v>392</v>
      </c>
      <c r="B1523" s="143" t="s">
        <v>401</v>
      </c>
      <c r="C1523" s="147">
        <v>3451</v>
      </c>
      <c r="D1523" s="7">
        <v>-0.18154273100000001</v>
      </c>
      <c r="E1523" s="10">
        <v>1</v>
      </c>
      <c r="F1523" s="144">
        <v>1</v>
      </c>
      <c r="G1523" s="47">
        <f t="shared" si="123"/>
        <v>3451</v>
      </c>
      <c r="H1523" s="47">
        <f t="shared" si="124"/>
        <v>3451</v>
      </c>
      <c r="I1523" s="59">
        <v>-6.4291675190258815E-2</v>
      </c>
      <c r="J1523" s="23">
        <f t="shared" si="125"/>
        <v>-0.1172510558097412</v>
      </c>
      <c r="K1523" s="9">
        <v>2.4825882526396358E-3</v>
      </c>
      <c r="L1523" s="63">
        <f t="shared" si="126"/>
        <v>-10.810606497923695</v>
      </c>
      <c r="M1523" s="63">
        <f t="shared" si="127"/>
        <v>-0.18402531925263965</v>
      </c>
      <c r="N1523" s="145"/>
      <c r="O1523" s="131"/>
      <c r="P1523" s="131"/>
      <c r="Q1523" s="131"/>
      <c r="R1523" s="131"/>
      <c r="S1523" s="131"/>
      <c r="T1523" s="131"/>
      <c r="U1523" s="131"/>
      <c r="V1523" s="131"/>
      <c r="W1523" s="131"/>
    </row>
    <row r="1524" spans="1:23" ht="18" customHeight="1" x14ac:dyDescent="0.35">
      <c r="A1524" s="143" t="s">
        <v>392</v>
      </c>
      <c r="B1524" s="143" t="s">
        <v>214</v>
      </c>
      <c r="C1524" s="147">
        <v>23563</v>
      </c>
      <c r="D1524" s="7">
        <v>-0.14616828100000001</v>
      </c>
      <c r="E1524" s="10">
        <v>1</v>
      </c>
      <c r="F1524" s="144">
        <v>0</v>
      </c>
      <c r="G1524" s="47">
        <f t="shared" si="123"/>
        <v>23563</v>
      </c>
      <c r="H1524" s="47">
        <f t="shared" si="124"/>
        <v>0</v>
      </c>
      <c r="I1524" s="59">
        <v>-8.9788414520267451E-2</v>
      </c>
      <c r="J1524" s="23">
        <f t="shared" si="125"/>
        <v>-5.637986647973256E-2</v>
      </c>
      <c r="K1524" s="9">
        <v>-1.7165993179862959E-2</v>
      </c>
      <c r="L1524" s="63">
        <f t="shared" si="126"/>
        <v>-19.802166330052152</v>
      </c>
      <c r="M1524" s="63">
        <f t="shared" si="127"/>
        <v>-0.12900228782013706</v>
      </c>
      <c r="N1524" s="145"/>
      <c r="O1524" s="131"/>
      <c r="P1524" s="131"/>
      <c r="Q1524" s="131"/>
      <c r="R1524" s="131"/>
      <c r="S1524" s="131"/>
      <c r="T1524" s="131"/>
      <c r="U1524" s="131"/>
      <c r="V1524" s="131"/>
      <c r="W1524" s="131"/>
    </row>
    <row r="1525" spans="1:23" ht="18" customHeight="1" x14ac:dyDescent="0.35">
      <c r="A1525" s="143" t="s">
        <v>392</v>
      </c>
      <c r="B1525" s="143" t="s">
        <v>679</v>
      </c>
      <c r="C1525" s="147">
        <v>9996</v>
      </c>
      <c r="D1525" s="7">
        <v>-0.17564666400000001</v>
      </c>
      <c r="E1525" s="10">
        <v>1</v>
      </c>
      <c r="F1525" s="144">
        <v>0</v>
      </c>
      <c r="G1525" s="47">
        <f t="shared" si="123"/>
        <v>9996</v>
      </c>
      <c r="H1525" s="47">
        <f t="shared" si="124"/>
        <v>0</v>
      </c>
      <c r="I1525" s="59">
        <v>-8.9788414520267451E-2</v>
      </c>
      <c r="J1525" s="23">
        <f t="shared" si="125"/>
        <v>-8.5858249479732557E-2</v>
      </c>
      <c r="K1525" s="9">
        <v>-1.7165993179862959E-2</v>
      </c>
      <c r="L1525" s="63">
        <f t="shared" si="126"/>
        <v>-15.844897151572553</v>
      </c>
      <c r="M1525" s="63">
        <f t="shared" si="127"/>
        <v>-0.15848067082013706</v>
      </c>
      <c r="N1525" s="145"/>
      <c r="O1525" s="131"/>
      <c r="P1525" s="131"/>
      <c r="Q1525" s="131"/>
      <c r="R1525" s="131"/>
      <c r="S1525" s="131"/>
      <c r="T1525" s="131"/>
      <c r="U1525" s="131"/>
      <c r="V1525" s="131"/>
      <c r="W1525" s="131"/>
    </row>
    <row r="1526" spans="1:23" ht="18" customHeight="1" x14ac:dyDescent="0.35">
      <c r="A1526" s="143" t="s">
        <v>392</v>
      </c>
      <c r="B1526" s="143" t="s">
        <v>402</v>
      </c>
      <c r="C1526" s="147">
        <v>13596</v>
      </c>
      <c r="D1526" s="7">
        <v>-0.132597725</v>
      </c>
      <c r="E1526" s="10">
        <v>1</v>
      </c>
      <c r="F1526" s="144">
        <v>1</v>
      </c>
      <c r="G1526" s="47">
        <f t="shared" si="123"/>
        <v>13596</v>
      </c>
      <c r="H1526" s="47">
        <f t="shared" si="124"/>
        <v>13596</v>
      </c>
      <c r="I1526" s="59">
        <v>-6.4291675190258815E-2</v>
      </c>
      <c r="J1526" s="23">
        <f t="shared" si="125"/>
        <v>-6.8306049809741184E-2</v>
      </c>
      <c r="K1526" s="9">
        <v>2.4825882526396358E-3</v>
      </c>
      <c r="L1526" s="63">
        <f t="shared" si="126"/>
        <v>-15.750619391711277</v>
      </c>
      <c r="M1526" s="63">
        <f t="shared" si="127"/>
        <v>-0.13508031325263964</v>
      </c>
      <c r="N1526" s="145"/>
      <c r="O1526" s="131"/>
      <c r="P1526" s="131"/>
      <c r="Q1526" s="131"/>
      <c r="R1526" s="131"/>
      <c r="S1526" s="131"/>
      <c r="T1526" s="131"/>
      <c r="U1526" s="131"/>
      <c r="V1526" s="131"/>
      <c r="W1526" s="131"/>
    </row>
    <row r="1527" spans="1:23" ht="18" customHeight="1" x14ac:dyDescent="0.35">
      <c r="A1527" s="143" t="s">
        <v>392</v>
      </c>
      <c r="B1527" s="143" t="s">
        <v>116</v>
      </c>
      <c r="C1527" s="147">
        <v>8633</v>
      </c>
      <c r="D1527" s="7">
        <v>-0.19029494299999999</v>
      </c>
      <c r="E1527" s="10">
        <v>1</v>
      </c>
      <c r="F1527" s="144">
        <v>0</v>
      </c>
      <c r="G1527" s="47">
        <f t="shared" si="123"/>
        <v>8633</v>
      </c>
      <c r="H1527" s="47">
        <f t="shared" si="124"/>
        <v>0</v>
      </c>
      <c r="I1527" s="59">
        <v>-8.9788414520267451E-2</v>
      </c>
      <c r="J1527" s="23">
        <f t="shared" si="125"/>
        <v>-0.10050652847973254</v>
      </c>
      <c r="K1527" s="9">
        <v>-1.7165993179862959E-2</v>
      </c>
      <c r="L1527" s="63">
        <f t="shared" si="126"/>
        <v>-16.086092626360653</v>
      </c>
      <c r="M1527" s="63">
        <f t="shared" si="127"/>
        <v>-0.17312894982013705</v>
      </c>
      <c r="N1527" s="145"/>
      <c r="O1527" s="131"/>
      <c r="P1527" s="131"/>
      <c r="Q1527" s="131"/>
      <c r="R1527" s="131"/>
      <c r="S1527" s="131"/>
      <c r="T1527" s="131"/>
      <c r="U1527" s="131"/>
      <c r="V1527" s="131"/>
      <c r="W1527" s="131"/>
    </row>
    <row r="1528" spans="1:23" ht="18" customHeight="1" x14ac:dyDescent="0.35">
      <c r="A1528" s="143" t="s">
        <v>392</v>
      </c>
      <c r="B1528" s="143" t="s">
        <v>216</v>
      </c>
      <c r="C1528" s="147">
        <v>11438</v>
      </c>
      <c r="D1528" s="7">
        <v>-0.193445598</v>
      </c>
      <c r="E1528" s="10">
        <v>1</v>
      </c>
      <c r="F1528" s="144">
        <v>1</v>
      </c>
      <c r="G1528" s="47">
        <f t="shared" si="123"/>
        <v>11438</v>
      </c>
      <c r="H1528" s="47">
        <f t="shared" si="124"/>
        <v>11438</v>
      </c>
      <c r="I1528" s="59">
        <v>-6.4291675190258815E-2</v>
      </c>
      <c r="J1528" s="23">
        <f t="shared" si="125"/>
        <v>-0.1291539228097412</v>
      </c>
      <c r="K1528" s="9">
        <v>2.4825882526396358E-3</v>
      </c>
      <c r="L1528" s="63">
        <f t="shared" si="126"/>
        <v>-20.954242433846961</v>
      </c>
      <c r="M1528" s="63">
        <f t="shared" si="127"/>
        <v>-0.19592818625263964</v>
      </c>
      <c r="N1528" s="145"/>
      <c r="O1528" s="131"/>
      <c r="P1528" s="131"/>
      <c r="Q1528" s="131"/>
      <c r="R1528" s="131"/>
      <c r="S1528" s="131"/>
      <c r="T1528" s="131"/>
      <c r="U1528" s="131"/>
      <c r="V1528" s="131"/>
      <c r="W1528" s="131"/>
    </row>
    <row r="1529" spans="1:23" ht="18" customHeight="1" x14ac:dyDescent="0.35">
      <c r="A1529" s="143" t="s">
        <v>392</v>
      </c>
      <c r="B1529" s="143" t="s">
        <v>86</v>
      </c>
      <c r="C1529" s="147">
        <v>18379</v>
      </c>
      <c r="D1529" s="7">
        <v>-0.18991847000000001</v>
      </c>
      <c r="E1529" s="10">
        <v>1</v>
      </c>
      <c r="F1529" s="144">
        <v>0</v>
      </c>
      <c r="G1529" s="47">
        <f t="shared" si="123"/>
        <v>18379</v>
      </c>
      <c r="H1529" s="47">
        <f t="shared" si="124"/>
        <v>0</v>
      </c>
      <c r="I1529" s="59">
        <v>-8.9788414520267451E-2</v>
      </c>
      <c r="J1529" s="23">
        <f t="shared" si="125"/>
        <v>-0.10013005547973255</v>
      </c>
      <c r="K1529" s="9">
        <v>-1.7165993179862959E-2</v>
      </c>
      <c r="L1529" s="63">
        <f t="shared" si="126"/>
        <v>-23.419909990660837</v>
      </c>
      <c r="M1529" s="63">
        <f t="shared" si="127"/>
        <v>-0.17275247682013706</v>
      </c>
      <c r="N1529" s="145"/>
      <c r="O1529" s="131"/>
      <c r="P1529" s="131"/>
      <c r="Q1529" s="131"/>
      <c r="R1529" s="131"/>
      <c r="S1529" s="131"/>
      <c r="T1529" s="131"/>
      <c r="U1529" s="131"/>
      <c r="V1529" s="131"/>
      <c r="W1529" s="131"/>
    </row>
    <row r="1530" spans="1:23" ht="18" customHeight="1" x14ac:dyDescent="0.35">
      <c r="A1530" s="143" t="s">
        <v>392</v>
      </c>
      <c r="B1530" s="143" t="s">
        <v>1151</v>
      </c>
      <c r="C1530" s="147">
        <v>15158</v>
      </c>
      <c r="D1530" s="7">
        <v>-0.180260843</v>
      </c>
      <c r="E1530" s="10">
        <v>1</v>
      </c>
      <c r="F1530" s="144">
        <v>0</v>
      </c>
      <c r="G1530" s="47">
        <f t="shared" si="123"/>
        <v>15158</v>
      </c>
      <c r="H1530" s="47">
        <f t="shared" si="124"/>
        <v>0</v>
      </c>
      <c r="I1530" s="59">
        <v>-8.9788414520267451E-2</v>
      </c>
      <c r="J1530" s="23">
        <f t="shared" si="125"/>
        <v>-9.0472428479732553E-2</v>
      </c>
      <c r="K1530" s="9">
        <v>-1.7165993179862959E-2</v>
      </c>
      <c r="L1530" s="63">
        <f t="shared" si="126"/>
        <v>-20.079883951700932</v>
      </c>
      <c r="M1530" s="63">
        <f t="shared" si="127"/>
        <v>-0.16309484982013706</v>
      </c>
      <c r="N1530" s="145"/>
      <c r="O1530" s="131"/>
      <c r="P1530" s="131"/>
      <c r="Q1530" s="131"/>
      <c r="R1530" s="131"/>
      <c r="S1530" s="131"/>
      <c r="T1530" s="131"/>
      <c r="U1530" s="131"/>
      <c r="V1530" s="131"/>
      <c r="W1530" s="131"/>
    </row>
    <row r="1531" spans="1:23" ht="18" customHeight="1" x14ac:dyDescent="0.35">
      <c r="A1531" s="143" t="s">
        <v>392</v>
      </c>
      <c r="B1531" s="143" t="s">
        <v>219</v>
      </c>
      <c r="C1531" s="147">
        <v>53025</v>
      </c>
      <c r="D1531" s="7">
        <v>-8.8719724E-2</v>
      </c>
      <c r="E1531" s="10">
        <v>1</v>
      </c>
      <c r="F1531" s="144">
        <v>1</v>
      </c>
      <c r="G1531" s="47">
        <f t="shared" si="123"/>
        <v>53025</v>
      </c>
      <c r="H1531" s="47">
        <f t="shared" si="124"/>
        <v>53025</v>
      </c>
      <c r="I1531" s="59">
        <v>-6.4291675190258815E-2</v>
      </c>
      <c r="J1531" s="23">
        <f t="shared" si="125"/>
        <v>-2.4428048809741185E-2</v>
      </c>
      <c r="K1531" s="9">
        <v>2.4825882526396358E-3</v>
      </c>
      <c r="L1531" s="63">
        <f t="shared" si="126"/>
        <v>-21.001300432022983</v>
      </c>
      <c r="M1531" s="63">
        <f t="shared" si="127"/>
        <v>-9.1202312252639639E-2</v>
      </c>
      <c r="N1531" s="145"/>
      <c r="O1531" s="131"/>
      <c r="P1531" s="131"/>
      <c r="Q1531" s="131"/>
      <c r="R1531" s="131"/>
      <c r="S1531" s="131"/>
      <c r="T1531" s="131"/>
      <c r="U1531" s="131"/>
      <c r="V1531" s="131"/>
      <c r="W1531" s="131"/>
    </row>
    <row r="1532" spans="1:23" ht="18" customHeight="1" x14ac:dyDescent="0.35">
      <c r="A1532" s="143" t="s">
        <v>392</v>
      </c>
      <c r="B1532" s="143" t="s">
        <v>403</v>
      </c>
      <c r="C1532" s="147">
        <v>19765</v>
      </c>
      <c r="D1532" s="7">
        <v>-0.15298561499999999</v>
      </c>
      <c r="E1532" s="10">
        <v>1</v>
      </c>
      <c r="F1532" s="144">
        <v>1</v>
      </c>
      <c r="G1532" s="47">
        <f t="shared" si="123"/>
        <v>19765</v>
      </c>
      <c r="H1532" s="47">
        <f t="shared" si="124"/>
        <v>19765</v>
      </c>
      <c r="I1532" s="59">
        <v>-6.4291675190258815E-2</v>
      </c>
      <c r="J1532" s="23">
        <f t="shared" si="125"/>
        <v>-8.8693939809741176E-2</v>
      </c>
      <c r="K1532" s="9">
        <v>2.4825882526396358E-3</v>
      </c>
      <c r="L1532" s="63">
        <f t="shared" si="126"/>
        <v>-21.856971641326925</v>
      </c>
      <c r="M1532" s="63">
        <f t="shared" si="127"/>
        <v>-0.15546820325263963</v>
      </c>
      <c r="N1532" s="145"/>
      <c r="O1532" s="131"/>
      <c r="P1532" s="131"/>
      <c r="Q1532" s="131"/>
      <c r="R1532" s="131"/>
      <c r="S1532" s="131"/>
      <c r="T1532" s="131"/>
      <c r="U1532" s="131"/>
      <c r="V1532" s="131"/>
      <c r="W1532" s="131"/>
    </row>
    <row r="1533" spans="1:23" ht="18" customHeight="1" x14ac:dyDescent="0.35">
      <c r="A1533" s="143" t="s">
        <v>392</v>
      </c>
      <c r="B1533" s="143" t="s">
        <v>1152</v>
      </c>
      <c r="C1533" s="147">
        <v>9133</v>
      </c>
      <c r="D1533" s="7">
        <v>-0.22954960199999999</v>
      </c>
      <c r="E1533" s="10">
        <v>1</v>
      </c>
      <c r="F1533" s="144">
        <v>0</v>
      </c>
      <c r="G1533" s="47">
        <f t="shared" si="123"/>
        <v>9133</v>
      </c>
      <c r="H1533" s="47">
        <f t="shared" si="124"/>
        <v>0</v>
      </c>
      <c r="I1533" s="59">
        <v>-8.9788414520267451E-2</v>
      </c>
      <c r="J1533" s="23">
        <f t="shared" si="125"/>
        <v>-0.13976118747973254</v>
      </c>
      <c r="K1533" s="9">
        <v>-1.7165993179862959E-2</v>
      </c>
      <c r="L1533" s="63">
        <f t="shared" si="126"/>
        <v>-20.296807130666679</v>
      </c>
      <c r="M1533" s="63">
        <f t="shared" si="127"/>
        <v>-0.21238360882013704</v>
      </c>
      <c r="N1533" s="145"/>
      <c r="O1533" s="131"/>
      <c r="P1533" s="131"/>
      <c r="Q1533" s="131"/>
      <c r="R1533" s="131"/>
      <c r="S1533" s="131"/>
      <c r="T1533" s="131"/>
      <c r="U1533" s="131"/>
      <c r="V1533" s="131"/>
      <c r="W1533" s="131"/>
    </row>
    <row r="1534" spans="1:23" ht="18" customHeight="1" x14ac:dyDescent="0.35">
      <c r="A1534" s="143" t="s">
        <v>392</v>
      </c>
      <c r="B1534" s="143" t="s">
        <v>404</v>
      </c>
      <c r="C1534" s="147">
        <v>14341</v>
      </c>
      <c r="D1534" s="7">
        <v>-0.13378690800000001</v>
      </c>
      <c r="E1534" s="10">
        <v>1</v>
      </c>
      <c r="F1534" s="144">
        <v>1</v>
      </c>
      <c r="G1534" s="47">
        <f t="shared" si="123"/>
        <v>14341</v>
      </c>
      <c r="H1534" s="47">
        <f t="shared" si="124"/>
        <v>14341</v>
      </c>
      <c r="I1534" s="59">
        <v>-6.4291675190258815E-2</v>
      </c>
      <c r="J1534" s="23">
        <f t="shared" si="125"/>
        <v>-6.9495232809741195E-2</v>
      </c>
      <c r="K1534" s="9">
        <v>2.4825882526396358E-3</v>
      </c>
      <c r="L1534" s="63">
        <f t="shared" si="126"/>
        <v>-16.318805581534626</v>
      </c>
      <c r="M1534" s="63">
        <f t="shared" si="127"/>
        <v>-0.13626949625263965</v>
      </c>
      <c r="N1534" s="145"/>
      <c r="O1534" s="131"/>
      <c r="P1534" s="131"/>
      <c r="Q1534" s="131"/>
      <c r="R1534" s="131"/>
      <c r="S1534" s="131"/>
      <c r="T1534" s="131"/>
      <c r="U1534" s="131"/>
      <c r="V1534" s="131"/>
      <c r="W1534" s="131"/>
    </row>
    <row r="1535" spans="1:23" ht="18" customHeight="1" x14ac:dyDescent="0.35">
      <c r="A1535" s="143" t="s">
        <v>392</v>
      </c>
      <c r="B1535" s="143" t="s">
        <v>1153</v>
      </c>
      <c r="C1535" s="147">
        <v>9395</v>
      </c>
      <c r="D1535" s="7">
        <v>-0.20659677800000001</v>
      </c>
      <c r="E1535" s="10">
        <v>1</v>
      </c>
      <c r="F1535" s="144">
        <v>0</v>
      </c>
      <c r="G1535" s="47">
        <f t="shared" si="123"/>
        <v>9395</v>
      </c>
      <c r="H1535" s="47">
        <f t="shared" si="124"/>
        <v>0</v>
      </c>
      <c r="I1535" s="59">
        <v>-8.9788414520267451E-2</v>
      </c>
      <c r="J1535" s="23">
        <f t="shared" si="125"/>
        <v>-0.11680836347973256</v>
      </c>
      <c r="K1535" s="9">
        <v>-1.7165993179862959E-2</v>
      </c>
      <c r="L1535" s="63">
        <f t="shared" si="126"/>
        <v>-18.361110775821789</v>
      </c>
      <c r="M1535" s="63">
        <f t="shared" si="127"/>
        <v>-0.18943078482013706</v>
      </c>
      <c r="N1535" s="145"/>
      <c r="O1535" s="131"/>
      <c r="P1535" s="131"/>
      <c r="Q1535" s="131"/>
      <c r="R1535" s="131"/>
      <c r="S1535" s="131"/>
      <c r="T1535" s="131"/>
      <c r="U1535" s="131"/>
      <c r="V1535" s="131"/>
      <c r="W1535" s="131"/>
    </row>
    <row r="1536" spans="1:23" ht="18" customHeight="1" x14ac:dyDescent="0.35">
      <c r="A1536" s="143" t="s">
        <v>392</v>
      </c>
      <c r="B1536" s="143" t="s">
        <v>405</v>
      </c>
      <c r="C1536" s="147">
        <v>12655</v>
      </c>
      <c r="D1536" s="7">
        <v>-0.159437679</v>
      </c>
      <c r="E1536" s="10">
        <v>1</v>
      </c>
      <c r="F1536" s="144">
        <v>1</v>
      </c>
      <c r="G1536" s="47">
        <f t="shared" si="123"/>
        <v>12655</v>
      </c>
      <c r="H1536" s="47">
        <f t="shared" si="124"/>
        <v>12655</v>
      </c>
      <c r="I1536" s="59">
        <v>-6.4291675190258815E-2</v>
      </c>
      <c r="J1536" s="23">
        <f t="shared" si="125"/>
        <v>-9.5146003809741184E-2</v>
      </c>
      <c r="K1536" s="9">
        <v>2.4825882526396358E-3</v>
      </c>
      <c r="L1536" s="63">
        <f t="shared" si="126"/>
        <v>-18.215130486669285</v>
      </c>
      <c r="M1536" s="63">
        <f t="shared" si="127"/>
        <v>-0.16192026725263964</v>
      </c>
      <c r="N1536" s="145"/>
      <c r="O1536" s="131"/>
      <c r="P1536" s="131"/>
      <c r="Q1536" s="131"/>
      <c r="R1536" s="131"/>
      <c r="S1536" s="131"/>
      <c r="T1536" s="131"/>
      <c r="U1536" s="131"/>
      <c r="V1536" s="131"/>
      <c r="W1536" s="131"/>
    </row>
    <row r="1537" spans="1:23" ht="18" customHeight="1" x14ac:dyDescent="0.35">
      <c r="A1537" s="143" t="s">
        <v>392</v>
      </c>
      <c r="B1537" s="143" t="s">
        <v>483</v>
      </c>
      <c r="C1537" s="147">
        <v>17827</v>
      </c>
      <c r="D1537" s="7">
        <v>-0.173505244</v>
      </c>
      <c r="E1537" s="10">
        <v>1</v>
      </c>
      <c r="F1537" s="144">
        <v>0</v>
      </c>
      <c r="G1537" s="47">
        <f t="shared" si="123"/>
        <v>17827</v>
      </c>
      <c r="H1537" s="47">
        <f t="shared" si="124"/>
        <v>0</v>
      </c>
      <c r="I1537" s="59">
        <v>-8.9788414520267451E-2</v>
      </c>
      <c r="J1537" s="23">
        <f t="shared" si="125"/>
        <v>-8.3716829479732552E-2</v>
      </c>
      <c r="K1537" s="9">
        <v>-1.7165993179862959E-2</v>
      </c>
      <c r="L1537" s="63">
        <f t="shared" si="126"/>
        <v>-20.874071115453251</v>
      </c>
      <c r="M1537" s="63">
        <f t="shared" si="127"/>
        <v>-0.15633925082013705</v>
      </c>
      <c r="N1537" s="145"/>
      <c r="O1537" s="131"/>
      <c r="P1537" s="131"/>
      <c r="Q1537" s="131"/>
      <c r="R1537" s="131"/>
      <c r="S1537" s="131"/>
      <c r="T1537" s="131"/>
      <c r="U1537" s="131"/>
      <c r="V1537" s="131"/>
      <c r="W1537" s="131"/>
    </row>
    <row r="1538" spans="1:23" ht="18" customHeight="1" x14ac:dyDescent="0.35">
      <c r="A1538" s="143" t="s">
        <v>392</v>
      </c>
      <c r="B1538" s="143" t="s">
        <v>1154</v>
      </c>
      <c r="C1538" s="147">
        <v>36587</v>
      </c>
      <c r="D1538" s="7">
        <v>-0.129543827</v>
      </c>
      <c r="E1538" s="10">
        <v>1</v>
      </c>
      <c r="F1538" s="144">
        <v>0</v>
      </c>
      <c r="G1538" s="47">
        <f t="shared" si="123"/>
        <v>36587</v>
      </c>
      <c r="H1538" s="47">
        <f t="shared" si="124"/>
        <v>0</v>
      </c>
      <c r="I1538" s="59">
        <v>-8.9788414520267451E-2</v>
      </c>
      <c r="J1538" s="23">
        <f t="shared" si="125"/>
        <v>-3.9755412479732549E-2</v>
      </c>
      <c r="K1538" s="9">
        <v>-1.7165993179862959E-2</v>
      </c>
      <c r="L1538" s="63">
        <f t="shared" si="126"/>
        <v>-21.495327018688236</v>
      </c>
      <c r="M1538" s="63">
        <f t="shared" si="127"/>
        <v>-0.11237783382013704</v>
      </c>
      <c r="N1538" s="145"/>
      <c r="O1538" s="131"/>
      <c r="P1538" s="131"/>
      <c r="Q1538" s="131"/>
      <c r="R1538" s="131"/>
      <c r="S1538" s="131"/>
      <c r="T1538" s="131"/>
      <c r="U1538" s="131"/>
      <c r="V1538" s="131"/>
      <c r="W1538" s="131"/>
    </row>
    <row r="1539" spans="1:23" ht="18" customHeight="1" x14ac:dyDescent="0.35">
      <c r="A1539" s="143" t="s">
        <v>392</v>
      </c>
      <c r="B1539" s="143" t="s">
        <v>406</v>
      </c>
      <c r="C1539" s="147">
        <v>38157</v>
      </c>
      <c r="D1539" s="7">
        <v>-9.2268134000000002E-2</v>
      </c>
      <c r="E1539" s="10">
        <v>1</v>
      </c>
      <c r="F1539" s="144">
        <v>1</v>
      </c>
      <c r="G1539" s="47">
        <f t="shared" si="123"/>
        <v>38157</v>
      </c>
      <c r="H1539" s="47">
        <f t="shared" si="124"/>
        <v>38157</v>
      </c>
      <c r="I1539" s="59">
        <v>-6.4291675190258815E-2</v>
      </c>
      <c r="J1539" s="23">
        <f t="shared" si="125"/>
        <v>-2.7976458809741186E-2</v>
      </c>
      <c r="K1539" s="9">
        <v>2.4825882526396358E-3</v>
      </c>
      <c r="L1539" s="63">
        <f t="shared" si="126"/>
        <v>-18.508432531194046</v>
      </c>
      <c r="M1539" s="63">
        <f t="shared" si="127"/>
        <v>-9.4750722252639641E-2</v>
      </c>
      <c r="N1539" s="145"/>
      <c r="O1539" s="131"/>
      <c r="P1539" s="131"/>
      <c r="Q1539" s="131"/>
      <c r="R1539" s="131"/>
      <c r="S1539" s="131"/>
      <c r="T1539" s="131"/>
      <c r="U1539" s="131"/>
      <c r="V1539" s="131"/>
      <c r="W1539" s="131"/>
    </row>
    <row r="1540" spans="1:23" ht="18" customHeight="1" x14ac:dyDescent="0.35">
      <c r="A1540" s="143" t="s">
        <v>392</v>
      </c>
      <c r="B1540" s="143" t="s">
        <v>226</v>
      </c>
      <c r="C1540" s="147">
        <v>15328</v>
      </c>
      <c r="D1540" s="7">
        <v>-0.222918862</v>
      </c>
      <c r="E1540" s="10">
        <v>1</v>
      </c>
      <c r="F1540" s="144">
        <v>1</v>
      </c>
      <c r="G1540" s="47">
        <f t="shared" si="123"/>
        <v>15328</v>
      </c>
      <c r="H1540" s="47">
        <f t="shared" si="124"/>
        <v>15328</v>
      </c>
      <c r="I1540" s="59">
        <v>-6.4291675190258815E-2</v>
      </c>
      <c r="J1540" s="23">
        <f t="shared" si="125"/>
        <v>-0.15862718680974119</v>
      </c>
      <c r="K1540" s="9">
        <v>2.4825882526396358E-3</v>
      </c>
      <c r="L1540" s="63">
        <f t="shared" si="126"/>
        <v>-27.906119643519474</v>
      </c>
      <c r="M1540" s="63">
        <f t="shared" si="127"/>
        <v>-0.22540145025263963</v>
      </c>
      <c r="N1540" s="145"/>
      <c r="O1540" s="131"/>
      <c r="P1540" s="131"/>
      <c r="Q1540" s="131"/>
      <c r="R1540" s="131"/>
      <c r="S1540" s="131"/>
      <c r="T1540" s="131"/>
      <c r="U1540" s="131"/>
      <c r="V1540" s="131"/>
      <c r="W1540" s="131"/>
    </row>
    <row r="1541" spans="1:23" ht="18" customHeight="1" x14ac:dyDescent="0.35">
      <c r="A1541" s="143" t="s">
        <v>392</v>
      </c>
      <c r="B1541" s="143" t="s">
        <v>1155</v>
      </c>
      <c r="C1541" s="147">
        <v>102015</v>
      </c>
      <c r="D1541" s="7">
        <v>1.7185804999999998E-2</v>
      </c>
      <c r="E1541" s="10">
        <v>1</v>
      </c>
      <c r="F1541" s="144">
        <v>0</v>
      </c>
      <c r="G1541" s="47">
        <f t="shared" si="123"/>
        <v>102015</v>
      </c>
      <c r="H1541" s="47">
        <f t="shared" si="124"/>
        <v>0</v>
      </c>
      <c r="I1541" s="59">
        <v>-8.9788414520267451E-2</v>
      </c>
      <c r="J1541" s="23">
        <f t="shared" si="125"/>
        <v>0.10697421952026745</v>
      </c>
      <c r="K1541" s="9">
        <v>-1.7165993179862959E-2</v>
      </c>
      <c r="L1541" s="63">
        <f t="shared" si="126"/>
        <v>10.971891203705793</v>
      </c>
      <c r="M1541" s="63">
        <f t="shared" si="127"/>
        <v>3.4351798179862961E-2</v>
      </c>
      <c r="N1541" s="145"/>
      <c r="O1541" s="131"/>
      <c r="P1541" s="131"/>
      <c r="Q1541" s="131"/>
      <c r="R1541" s="131"/>
      <c r="S1541" s="131"/>
      <c r="T1541" s="131"/>
      <c r="U1541" s="131"/>
      <c r="V1541" s="131"/>
      <c r="W1541" s="131"/>
    </row>
    <row r="1542" spans="1:23" ht="18" customHeight="1" x14ac:dyDescent="0.35">
      <c r="A1542" s="143" t="s">
        <v>392</v>
      </c>
      <c r="B1542" s="143" t="s">
        <v>227</v>
      </c>
      <c r="C1542" s="147">
        <v>28241</v>
      </c>
      <c r="D1542" s="7">
        <v>-0.14133812600000001</v>
      </c>
      <c r="E1542" s="10">
        <v>1</v>
      </c>
      <c r="F1542" s="144">
        <v>1</v>
      </c>
      <c r="G1542" s="47">
        <f t="shared" ref="G1542:G1605" si="128">$C1542*E1542</f>
        <v>28241</v>
      </c>
      <c r="H1542" s="47">
        <f t="shared" ref="H1542:H1605" si="129">$C1542*F1542</f>
        <v>28241</v>
      </c>
      <c r="I1542" s="59">
        <v>-6.4291675190258815E-2</v>
      </c>
      <c r="J1542" s="23">
        <f t="shared" ref="J1542:J1605" si="130">D1542-I1542</f>
        <v>-7.7046450809741193E-2</v>
      </c>
      <c r="K1542" s="9">
        <v>2.4825882526396358E-3</v>
      </c>
      <c r="L1542" s="63">
        <f t="shared" ref="L1542:L1605" si="131">-SQRT(C1542)*(K1542-D1542)</f>
        <v>-24.169155542329264</v>
      </c>
      <c r="M1542" s="63">
        <f t="shared" ref="M1542:M1605" si="132">D1542-K1542</f>
        <v>-0.14382071425263965</v>
      </c>
      <c r="N1542" s="145"/>
      <c r="O1542" s="131"/>
      <c r="P1542" s="131"/>
      <c r="Q1542" s="131"/>
      <c r="R1542" s="131"/>
      <c r="S1542" s="131"/>
      <c r="T1542" s="131"/>
      <c r="U1542" s="131"/>
      <c r="V1542" s="131"/>
      <c r="W1542" s="131"/>
    </row>
    <row r="1543" spans="1:23" ht="18" customHeight="1" x14ac:dyDescent="0.35">
      <c r="A1543" s="143" t="s">
        <v>392</v>
      </c>
      <c r="B1543" s="143" t="s">
        <v>228</v>
      </c>
      <c r="C1543" s="147">
        <v>28862</v>
      </c>
      <c r="D1543" s="7">
        <v>-8.9009866000000007E-2</v>
      </c>
      <c r="E1543" s="10">
        <v>1</v>
      </c>
      <c r="F1543" s="144">
        <v>0</v>
      </c>
      <c r="G1543" s="47">
        <f t="shared" si="128"/>
        <v>28862</v>
      </c>
      <c r="H1543" s="47">
        <f t="shared" si="129"/>
        <v>0</v>
      </c>
      <c r="I1543" s="59">
        <v>-8.9788414520267451E-2</v>
      </c>
      <c r="J1543" s="23">
        <f t="shared" si="130"/>
        <v>7.7854852026744414E-4</v>
      </c>
      <c r="K1543" s="9">
        <v>-1.7165993179862959E-2</v>
      </c>
      <c r="L1543" s="63">
        <f t="shared" si="131"/>
        <v>-12.205426128880422</v>
      </c>
      <c r="M1543" s="63">
        <f t="shared" si="132"/>
        <v>-7.1843872820137045E-2</v>
      </c>
      <c r="N1543" s="145"/>
      <c r="O1543" s="131"/>
      <c r="P1543" s="131"/>
      <c r="Q1543" s="131"/>
      <c r="R1543" s="131"/>
      <c r="S1543" s="131"/>
      <c r="T1543" s="131"/>
      <c r="U1543" s="131"/>
      <c r="V1543" s="131"/>
      <c r="W1543" s="131"/>
    </row>
    <row r="1544" spans="1:23" ht="18" customHeight="1" x14ac:dyDescent="0.35">
      <c r="A1544" s="143" t="s">
        <v>392</v>
      </c>
      <c r="B1544" s="143" t="s">
        <v>118</v>
      </c>
      <c r="C1544" s="147">
        <v>4631</v>
      </c>
      <c r="D1544" s="7">
        <v>-0.150079934</v>
      </c>
      <c r="E1544" s="10">
        <v>1</v>
      </c>
      <c r="F1544" s="144">
        <v>0</v>
      </c>
      <c r="G1544" s="47">
        <f t="shared" si="128"/>
        <v>4631</v>
      </c>
      <c r="H1544" s="47">
        <f t="shared" si="129"/>
        <v>0</v>
      </c>
      <c r="I1544" s="59">
        <v>-8.9788414520267451E-2</v>
      </c>
      <c r="J1544" s="23">
        <f t="shared" si="130"/>
        <v>-6.0291519479732547E-2</v>
      </c>
      <c r="K1544" s="9">
        <v>-1.7165993179862959E-2</v>
      </c>
      <c r="L1544" s="63">
        <f t="shared" si="131"/>
        <v>-9.0449865473395494</v>
      </c>
      <c r="M1544" s="63">
        <f t="shared" si="132"/>
        <v>-0.13291394082013705</v>
      </c>
      <c r="N1544" s="145"/>
      <c r="O1544" s="131"/>
      <c r="P1544" s="131"/>
      <c r="Q1544" s="131"/>
      <c r="R1544" s="131"/>
      <c r="S1544" s="131"/>
      <c r="T1544" s="131"/>
      <c r="U1544" s="131"/>
      <c r="V1544" s="131"/>
      <c r="W1544" s="131"/>
    </row>
    <row r="1545" spans="1:23" ht="18" customHeight="1" x14ac:dyDescent="0.35">
      <c r="A1545" s="143" t="s">
        <v>392</v>
      </c>
      <c r="B1545" s="143" t="s">
        <v>1156</v>
      </c>
      <c r="C1545" s="147">
        <v>10629</v>
      </c>
      <c r="D1545" s="7">
        <v>-0.190786656</v>
      </c>
      <c r="E1545" s="10">
        <v>1</v>
      </c>
      <c r="F1545" s="144">
        <v>0</v>
      </c>
      <c r="G1545" s="47">
        <f t="shared" si="128"/>
        <v>10629</v>
      </c>
      <c r="H1545" s="47">
        <f t="shared" si="129"/>
        <v>0</v>
      </c>
      <c r="I1545" s="59">
        <v>-8.9788414520267451E-2</v>
      </c>
      <c r="J1545" s="23">
        <f t="shared" si="130"/>
        <v>-0.10099824147973255</v>
      </c>
      <c r="K1545" s="9">
        <v>-1.7165993179862959E-2</v>
      </c>
      <c r="L1545" s="63">
        <f t="shared" si="131"/>
        <v>-17.89977670860965</v>
      </c>
      <c r="M1545" s="63">
        <f t="shared" si="132"/>
        <v>-0.17362066282013705</v>
      </c>
      <c r="N1545" s="145"/>
      <c r="O1545" s="131"/>
      <c r="P1545" s="131"/>
      <c r="Q1545" s="131"/>
      <c r="R1545" s="131"/>
      <c r="S1545" s="131"/>
      <c r="T1545" s="131"/>
      <c r="U1545" s="131"/>
      <c r="V1545" s="131"/>
      <c r="W1545" s="131"/>
    </row>
    <row r="1546" spans="1:23" ht="18" customHeight="1" x14ac:dyDescent="0.35">
      <c r="A1546" s="143" t="s">
        <v>392</v>
      </c>
      <c r="B1546" s="143" t="s">
        <v>231</v>
      </c>
      <c r="C1546" s="147">
        <v>20944</v>
      </c>
      <c r="D1546" s="7">
        <v>-0.14497357899999999</v>
      </c>
      <c r="E1546" s="10">
        <v>1</v>
      </c>
      <c r="F1546" s="144">
        <v>0</v>
      </c>
      <c r="G1546" s="47">
        <f t="shared" si="128"/>
        <v>20944</v>
      </c>
      <c r="H1546" s="47">
        <f t="shared" si="129"/>
        <v>0</v>
      </c>
      <c r="I1546" s="59">
        <v>-8.9788414520267451E-2</v>
      </c>
      <c r="J1546" s="23">
        <f t="shared" si="130"/>
        <v>-5.518516447973254E-2</v>
      </c>
      <c r="K1546" s="9">
        <v>-1.7165993179862959E-2</v>
      </c>
      <c r="L1546" s="63">
        <f t="shared" si="131"/>
        <v>-18.49636751454155</v>
      </c>
      <c r="M1546" s="63">
        <f t="shared" si="132"/>
        <v>-0.12780758582013704</v>
      </c>
      <c r="N1546" s="145"/>
      <c r="O1546" s="131"/>
      <c r="P1546" s="131"/>
      <c r="Q1546" s="131"/>
      <c r="R1546" s="131"/>
      <c r="S1546" s="131"/>
      <c r="T1546" s="131"/>
      <c r="U1546" s="131"/>
      <c r="V1546" s="131"/>
      <c r="W1546" s="131"/>
    </row>
    <row r="1547" spans="1:23" ht="18" customHeight="1" x14ac:dyDescent="0.35">
      <c r="A1547" s="143" t="s">
        <v>392</v>
      </c>
      <c r="B1547" s="143" t="s">
        <v>1157</v>
      </c>
      <c r="C1547" s="147">
        <v>22269</v>
      </c>
      <c r="D1547" s="7">
        <v>-0.212045183</v>
      </c>
      <c r="E1547" s="10">
        <v>1</v>
      </c>
      <c r="F1547" s="144">
        <v>0</v>
      </c>
      <c r="G1547" s="47">
        <f t="shared" si="128"/>
        <v>22269</v>
      </c>
      <c r="H1547" s="47">
        <f t="shared" si="129"/>
        <v>0</v>
      </c>
      <c r="I1547" s="59">
        <v>-8.9788414520267451E-2</v>
      </c>
      <c r="J1547" s="23">
        <f t="shared" si="130"/>
        <v>-0.12225676847973255</v>
      </c>
      <c r="K1547" s="9">
        <v>-1.7165993179862959E-2</v>
      </c>
      <c r="L1547" s="63">
        <f t="shared" si="131"/>
        <v>-29.081434360758042</v>
      </c>
      <c r="M1547" s="63">
        <f t="shared" si="132"/>
        <v>-0.19487918982013705</v>
      </c>
      <c r="N1547" s="145"/>
      <c r="O1547" s="131"/>
      <c r="P1547" s="131"/>
      <c r="Q1547" s="131"/>
      <c r="R1547" s="131"/>
      <c r="S1547" s="131"/>
      <c r="T1547" s="131"/>
      <c r="U1547" s="131"/>
      <c r="V1547" s="131"/>
      <c r="W1547" s="131"/>
    </row>
    <row r="1548" spans="1:23" ht="18" customHeight="1" x14ac:dyDescent="0.35">
      <c r="A1548" s="143" t="s">
        <v>392</v>
      </c>
      <c r="B1548" s="143" t="s">
        <v>1158</v>
      </c>
      <c r="C1548" s="147">
        <v>6462</v>
      </c>
      <c r="D1548" s="7">
        <v>-0.28095455200000002</v>
      </c>
      <c r="E1548" s="10">
        <v>1</v>
      </c>
      <c r="F1548" s="144">
        <v>0</v>
      </c>
      <c r="G1548" s="47">
        <f t="shared" si="128"/>
        <v>6462</v>
      </c>
      <c r="H1548" s="47">
        <f t="shared" si="129"/>
        <v>0</v>
      </c>
      <c r="I1548" s="59">
        <v>-8.9788414520267451E-2</v>
      </c>
      <c r="J1548" s="23">
        <f t="shared" si="130"/>
        <v>-0.19116613747973257</v>
      </c>
      <c r="K1548" s="9">
        <v>-1.7165993179862959E-2</v>
      </c>
      <c r="L1548" s="63">
        <f t="shared" si="131"/>
        <v>-21.205056404678214</v>
      </c>
      <c r="M1548" s="63">
        <f t="shared" si="132"/>
        <v>-0.26378855882013708</v>
      </c>
      <c r="N1548" s="145"/>
      <c r="O1548" s="131"/>
      <c r="P1548" s="131"/>
      <c r="Q1548" s="131"/>
      <c r="R1548" s="131"/>
      <c r="S1548" s="131"/>
      <c r="T1548" s="131"/>
      <c r="U1548" s="131"/>
      <c r="V1548" s="131"/>
      <c r="W1548" s="131"/>
    </row>
    <row r="1549" spans="1:23" ht="18" customHeight="1" x14ac:dyDescent="0.35">
      <c r="A1549" s="143" t="s">
        <v>392</v>
      </c>
      <c r="B1549" s="143" t="s">
        <v>835</v>
      </c>
      <c r="C1549" s="147">
        <v>10873</v>
      </c>
      <c r="D1549" s="7">
        <v>-0.198171918</v>
      </c>
      <c r="E1549" s="10">
        <v>1</v>
      </c>
      <c r="F1549" s="144">
        <v>0</v>
      </c>
      <c r="G1549" s="47">
        <f t="shared" si="128"/>
        <v>10873</v>
      </c>
      <c r="H1549" s="47">
        <f t="shared" si="129"/>
        <v>0</v>
      </c>
      <c r="I1549" s="59">
        <v>-8.9788414520267451E-2</v>
      </c>
      <c r="J1549" s="23">
        <f t="shared" si="130"/>
        <v>-0.10838350347973255</v>
      </c>
      <c r="K1549" s="9">
        <v>-1.7165993179862959E-2</v>
      </c>
      <c r="L1549" s="63">
        <f t="shared" si="131"/>
        <v>-18.874153587056163</v>
      </c>
      <c r="M1549" s="63">
        <f t="shared" si="132"/>
        <v>-0.18100592482013705</v>
      </c>
      <c r="N1549" s="145"/>
      <c r="O1549" s="131"/>
      <c r="P1549" s="131"/>
      <c r="Q1549" s="131"/>
      <c r="R1549" s="131"/>
      <c r="S1549" s="131"/>
      <c r="T1549" s="131"/>
      <c r="U1549" s="131"/>
      <c r="V1549" s="131"/>
      <c r="W1549" s="131"/>
    </row>
    <row r="1550" spans="1:23" ht="18" customHeight="1" x14ac:dyDescent="0.35">
      <c r="A1550" s="143" t="s">
        <v>392</v>
      </c>
      <c r="B1550" s="143" t="s">
        <v>407</v>
      </c>
      <c r="C1550" s="147">
        <v>19024</v>
      </c>
      <c r="D1550" s="7">
        <v>-0.176597484</v>
      </c>
      <c r="E1550" s="10">
        <v>1</v>
      </c>
      <c r="F1550" s="144">
        <v>1</v>
      </c>
      <c r="G1550" s="47">
        <f t="shared" si="128"/>
        <v>19024</v>
      </c>
      <c r="H1550" s="47">
        <f t="shared" si="129"/>
        <v>19024</v>
      </c>
      <c r="I1550" s="59">
        <v>-6.4291675190258815E-2</v>
      </c>
      <c r="J1550" s="23">
        <f t="shared" si="130"/>
        <v>-0.11230580880974118</v>
      </c>
      <c r="K1550" s="9">
        <v>2.4825882526396358E-3</v>
      </c>
      <c r="L1550" s="63">
        <f t="shared" si="131"/>
        <v>-24.700069745182386</v>
      </c>
      <c r="M1550" s="63">
        <f t="shared" si="132"/>
        <v>-0.17908007225263964</v>
      </c>
      <c r="N1550" s="145"/>
      <c r="O1550" s="131"/>
      <c r="P1550" s="131"/>
      <c r="Q1550" s="131"/>
      <c r="R1550" s="131"/>
      <c r="S1550" s="131"/>
      <c r="T1550" s="131"/>
      <c r="U1550" s="131"/>
      <c r="V1550" s="131"/>
      <c r="W1550" s="131"/>
    </row>
    <row r="1551" spans="1:23" ht="18" customHeight="1" x14ac:dyDescent="0.35">
      <c r="A1551" s="143" t="s">
        <v>392</v>
      </c>
      <c r="B1551" s="143" t="s">
        <v>471</v>
      </c>
      <c r="C1551" s="147">
        <v>3893</v>
      </c>
      <c r="D1551" s="7">
        <v>-0.21643215099999999</v>
      </c>
      <c r="E1551" s="10">
        <v>1</v>
      </c>
      <c r="F1551" s="144">
        <v>0</v>
      </c>
      <c r="G1551" s="47">
        <f t="shared" si="128"/>
        <v>3893</v>
      </c>
      <c r="H1551" s="47">
        <f t="shared" si="129"/>
        <v>0</v>
      </c>
      <c r="I1551" s="59">
        <v>-8.9788414520267451E-2</v>
      </c>
      <c r="J1551" s="23">
        <f t="shared" si="130"/>
        <v>-0.12664373647973254</v>
      </c>
      <c r="K1551" s="9">
        <v>-1.7165993179862959E-2</v>
      </c>
      <c r="L1551" s="63">
        <f t="shared" si="131"/>
        <v>-12.432994708950545</v>
      </c>
      <c r="M1551" s="63">
        <f t="shared" si="132"/>
        <v>-0.19926615782013704</v>
      </c>
      <c r="N1551" s="145"/>
      <c r="O1551" s="131"/>
      <c r="P1551" s="131"/>
      <c r="Q1551" s="131"/>
      <c r="R1551" s="131"/>
      <c r="S1551" s="131"/>
      <c r="T1551" s="131"/>
      <c r="U1551" s="131"/>
      <c r="V1551" s="131"/>
      <c r="W1551" s="131"/>
    </row>
    <row r="1552" spans="1:23" ht="18" customHeight="1" x14ac:dyDescent="0.35">
      <c r="A1552" s="143" t="s">
        <v>392</v>
      </c>
      <c r="B1552" s="143" t="s">
        <v>1161</v>
      </c>
      <c r="C1552" s="147">
        <v>3989</v>
      </c>
      <c r="D1552" s="7">
        <v>-0.18957742599999999</v>
      </c>
      <c r="E1552" s="10">
        <v>1</v>
      </c>
      <c r="F1552" s="144">
        <v>0</v>
      </c>
      <c r="G1552" s="47">
        <f t="shared" si="128"/>
        <v>3989</v>
      </c>
      <c r="H1552" s="47">
        <f t="shared" si="129"/>
        <v>0</v>
      </c>
      <c r="I1552" s="59">
        <v>-8.9788414520267451E-2</v>
      </c>
      <c r="J1552" s="23">
        <f t="shared" si="130"/>
        <v>-9.9789011479732542E-2</v>
      </c>
      <c r="K1552" s="9">
        <v>-1.7165993179862959E-2</v>
      </c>
      <c r="L1552" s="63">
        <f t="shared" si="131"/>
        <v>-10.88925277255205</v>
      </c>
      <c r="M1552" s="63">
        <f t="shared" si="132"/>
        <v>-0.17241143282013704</v>
      </c>
      <c r="N1552" s="145"/>
      <c r="O1552" s="131"/>
      <c r="P1552" s="131"/>
      <c r="Q1552" s="131"/>
      <c r="R1552" s="131"/>
      <c r="S1552" s="131"/>
      <c r="T1552" s="131"/>
      <c r="U1552" s="131"/>
      <c r="V1552" s="131"/>
      <c r="W1552" s="131"/>
    </row>
    <row r="1553" spans="1:23" ht="18" customHeight="1" x14ac:dyDescent="0.35">
      <c r="A1553" s="143" t="s">
        <v>392</v>
      </c>
      <c r="B1553" s="143" t="s">
        <v>390</v>
      </c>
      <c r="C1553" s="147">
        <v>35343</v>
      </c>
      <c r="D1553" s="7">
        <v>-0.136970867</v>
      </c>
      <c r="E1553" s="10">
        <v>1</v>
      </c>
      <c r="F1553" s="144">
        <v>0</v>
      </c>
      <c r="G1553" s="47">
        <f t="shared" si="128"/>
        <v>35343</v>
      </c>
      <c r="H1553" s="47">
        <f t="shared" si="129"/>
        <v>0</v>
      </c>
      <c r="I1553" s="59">
        <v>-8.9788414520267451E-2</v>
      </c>
      <c r="J1553" s="23">
        <f t="shared" si="130"/>
        <v>-4.7182452479732545E-2</v>
      </c>
      <c r="K1553" s="9">
        <v>-1.7165993179862959E-2</v>
      </c>
      <c r="L1553" s="63">
        <f t="shared" si="131"/>
        <v>-22.52299764594839</v>
      </c>
      <c r="M1553" s="63">
        <f t="shared" si="132"/>
        <v>-0.11980487382013703</v>
      </c>
      <c r="N1553" s="145"/>
      <c r="O1553" s="131"/>
      <c r="P1553" s="131"/>
      <c r="Q1553" s="131"/>
      <c r="R1553" s="131"/>
      <c r="S1553" s="131"/>
      <c r="T1553" s="131"/>
      <c r="U1553" s="131"/>
      <c r="V1553" s="131"/>
      <c r="W1553" s="131"/>
    </row>
    <row r="1554" spans="1:23" ht="18" customHeight="1" x14ac:dyDescent="0.35">
      <c r="A1554" s="143" t="s">
        <v>392</v>
      </c>
      <c r="B1554" s="143" t="s">
        <v>1162</v>
      </c>
      <c r="C1554" s="147">
        <v>7582</v>
      </c>
      <c r="D1554" s="7">
        <v>-0.25857321500000002</v>
      </c>
      <c r="E1554" s="10">
        <v>1</v>
      </c>
      <c r="F1554" s="144">
        <v>0</v>
      </c>
      <c r="G1554" s="47">
        <f t="shared" si="128"/>
        <v>7582</v>
      </c>
      <c r="H1554" s="47">
        <f t="shared" si="129"/>
        <v>0</v>
      </c>
      <c r="I1554" s="59">
        <v>-8.9788414520267451E-2</v>
      </c>
      <c r="J1554" s="23">
        <f t="shared" si="130"/>
        <v>-0.16878480047973257</v>
      </c>
      <c r="K1554" s="9">
        <v>-1.7165993179862959E-2</v>
      </c>
      <c r="L1554" s="63">
        <f t="shared" si="131"/>
        <v>-21.020456732314919</v>
      </c>
      <c r="M1554" s="63">
        <f t="shared" si="132"/>
        <v>-0.24140722182013707</v>
      </c>
      <c r="N1554" s="145"/>
      <c r="O1554" s="131"/>
      <c r="P1554" s="131"/>
      <c r="Q1554" s="131"/>
      <c r="R1554" s="131"/>
      <c r="S1554" s="131"/>
      <c r="T1554" s="131"/>
      <c r="U1554" s="131"/>
      <c r="V1554" s="131"/>
      <c r="W1554" s="131"/>
    </row>
    <row r="1555" spans="1:23" ht="18" customHeight="1" x14ac:dyDescent="0.35">
      <c r="A1555" s="143" t="s">
        <v>392</v>
      </c>
      <c r="B1555" s="143" t="s">
        <v>645</v>
      </c>
      <c r="C1555" s="147">
        <v>6571</v>
      </c>
      <c r="D1555" s="7">
        <v>-0.15974961300000001</v>
      </c>
      <c r="E1555" s="10">
        <v>1</v>
      </c>
      <c r="F1555" s="144">
        <v>0</v>
      </c>
      <c r="G1555" s="47">
        <f t="shared" si="128"/>
        <v>6571</v>
      </c>
      <c r="H1555" s="47">
        <f t="shared" si="129"/>
        <v>0</v>
      </c>
      <c r="I1555" s="59">
        <v>-8.9788414520267451E-2</v>
      </c>
      <c r="J1555" s="23">
        <f t="shared" si="130"/>
        <v>-6.9961198479732561E-2</v>
      </c>
      <c r="K1555" s="9">
        <v>-1.7165993179862959E-2</v>
      </c>
      <c r="L1555" s="63">
        <f t="shared" si="131"/>
        <v>-11.558071312295098</v>
      </c>
      <c r="M1555" s="63">
        <f t="shared" si="132"/>
        <v>-0.14258361982013706</v>
      </c>
      <c r="N1555" s="145"/>
      <c r="O1555" s="131"/>
      <c r="P1555" s="131"/>
      <c r="Q1555" s="131"/>
      <c r="R1555" s="131"/>
      <c r="S1555" s="131"/>
      <c r="T1555" s="131"/>
      <c r="U1555" s="131"/>
      <c r="V1555" s="131"/>
      <c r="W1555" s="131"/>
    </row>
    <row r="1556" spans="1:23" ht="18" customHeight="1" x14ac:dyDescent="0.35">
      <c r="A1556" s="143" t="s">
        <v>392</v>
      </c>
      <c r="B1556" s="143" t="s">
        <v>330</v>
      </c>
      <c r="C1556" s="147">
        <v>404652</v>
      </c>
      <c r="D1556" s="7">
        <v>-3.9979430000000003E-2</v>
      </c>
      <c r="E1556" s="10">
        <v>1</v>
      </c>
      <c r="F1556" s="144">
        <v>0</v>
      </c>
      <c r="G1556" s="47">
        <f t="shared" si="128"/>
        <v>404652</v>
      </c>
      <c r="H1556" s="47">
        <f t="shared" si="129"/>
        <v>0</v>
      </c>
      <c r="I1556" s="59">
        <v>-8.9788414520267451E-2</v>
      </c>
      <c r="J1556" s="23">
        <f t="shared" si="130"/>
        <v>4.9808984520267448E-2</v>
      </c>
      <c r="K1556" s="9">
        <v>-1.7165993179862959E-2</v>
      </c>
      <c r="L1556" s="63">
        <f t="shared" si="131"/>
        <v>-14.512143422225527</v>
      </c>
      <c r="M1556" s="63">
        <f t="shared" si="132"/>
        <v>-2.2813436820137045E-2</v>
      </c>
      <c r="N1556" s="145"/>
      <c r="O1556" s="131"/>
      <c r="P1556" s="131"/>
      <c r="Q1556" s="131"/>
      <c r="R1556" s="131"/>
      <c r="S1556" s="131"/>
      <c r="T1556" s="131"/>
      <c r="U1556" s="131"/>
      <c r="V1556" s="131"/>
      <c r="W1556" s="131"/>
    </row>
    <row r="1557" spans="1:23" ht="18" customHeight="1" x14ac:dyDescent="0.35">
      <c r="A1557" s="143" t="s">
        <v>392</v>
      </c>
      <c r="B1557" s="143" t="s">
        <v>644</v>
      </c>
      <c r="C1557" s="147">
        <v>9785</v>
      </c>
      <c r="D1557" s="7">
        <v>-0.18661303200000001</v>
      </c>
      <c r="E1557" s="10">
        <v>1</v>
      </c>
      <c r="F1557" s="144">
        <v>0</v>
      </c>
      <c r="G1557" s="47">
        <f t="shared" si="128"/>
        <v>9785</v>
      </c>
      <c r="H1557" s="47">
        <f t="shared" si="129"/>
        <v>0</v>
      </c>
      <c r="I1557" s="59">
        <v>-8.9788414520267451E-2</v>
      </c>
      <c r="J1557" s="23">
        <f t="shared" si="130"/>
        <v>-9.6824617479732561E-2</v>
      </c>
      <c r="K1557" s="9">
        <v>-1.7165993179862959E-2</v>
      </c>
      <c r="L1557" s="63">
        <f t="shared" si="131"/>
        <v>-16.761558560339012</v>
      </c>
      <c r="M1557" s="63">
        <f t="shared" si="132"/>
        <v>-0.16944703882013706</v>
      </c>
      <c r="N1557" s="145"/>
      <c r="O1557" s="131"/>
      <c r="P1557" s="131"/>
      <c r="Q1557" s="131"/>
      <c r="R1557" s="131"/>
      <c r="S1557" s="131"/>
      <c r="T1557" s="131"/>
      <c r="U1557" s="131"/>
      <c r="V1557" s="131"/>
      <c r="W1557" s="131"/>
    </row>
    <row r="1558" spans="1:23" ht="18" customHeight="1" x14ac:dyDescent="0.35">
      <c r="A1558" s="143" t="s">
        <v>392</v>
      </c>
      <c r="B1558" s="143" t="s">
        <v>1160</v>
      </c>
      <c r="C1558" s="147">
        <v>51755</v>
      </c>
      <c r="D1558" s="7">
        <v>-0.221225318</v>
      </c>
      <c r="E1558" s="10">
        <v>1</v>
      </c>
      <c r="F1558" s="144">
        <v>0</v>
      </c>
      <c r="G1558" s="47">
        <f t="shared" si="128"/>
        <v>51755</v>
      </c>
      <c r="H1558" s="47">
        <f t="shared" si="129"/>
        <v>0</v>
      </c>
      <c r="I1558" s="59">
        <v>-8.9788414520267451E-2</v>
      </c>
      <c r="J1558" s="23">
        <f t="shared" si="130"/>
        <v>-0.13143690347973255</v>
      </c>
      <c r="K1558" s="9">
        <v>-1.7165993179862959E-2</v>
      </c>
      <c r="L1558" s="63">
        <f t="shared" si="131"/>
        <v>-46.422935790655551</v>
      </c>
      <c r="M1558" s="63">
        <f t="shared" si="132"/>
        <v>-0.20405932482013706</v>
      </c>
      <c r="N1558" s="145"/>
      <c r="O1558" s="131"/>
      <c r="P1558" s="131"/>
      <c r="Q1558" s="131"/>
      <c r="R1558" s="131"/>
      <c r="S1558" s="131"/>
      <c r="T1558" s="131"/>
      <c r="U1558" s="131"/>
      <c r="V1558" s="131"/>
      <c r="W1558" s="131"/>
    </row>
    <row r="1559" spans="1:23" ht="18" customHeight="1" x14ac:dyDescent="0.35">
      <c r="A1559" s="143" t="s">
        <v>392</v>
      </c>
      <c r="B1559" s="143" t="s">
        <v>1857</v>
      </c>
      <c r="C1559" s="147">
        <v>1082472</v>
      </c>
      <c r="D1559" s="7">
        <v>2.1509734999999999E-2</v>
      </c>
      <c r="E1559" s="10">
        <v>1</v>
      </c>
      <c r="F1559" s="144">
        <v>0</v>
      </c>
      <c r="G1559" s="47">
        <f t="shared" si="128"/>
        <v>1082472</v>
      </c>
      <c r="H1559" s="47">
        <f t="shared" si="129"/>
        <v>0</v>
      </c>
      <c r="I1559" s="59">
        <v>-8.9788414520267451E-2</v>
      </c>
      <c r="J1559" s="23">
        <f t="shared" si="130"/>
        <v>0.11129814952026745</v>
      </c>
      <c r="K1559" s="9">
        <v>-1.7165993179862959E-2</v>
      </c>
      <c r="L1559" s="63">
        <f t="shared" si="131"/>
        <v>40.238968095653959</v>
      </c>
      <c r="M1559" s="63">
        <f t="shared" si="132"/>
        <v>3.8675728179862957E-2</v>
      </c>
      <c r="N1559" s="145"/>
      <c r="O1559" s="131"/>
      <c r="P1559" s="131"/>
      <c r="Q1559" s="131"/>
      <c r="R1559" s="131"/>
      <c r="S1559" s="131"/>
      <c r="T1559" s="131"/>
      <c r="U1559" s="131"/>
      <c r="V1559" s="131"/>
      <c r="W1559" s="131"/>
    </row>
    <row r="1560" spans="1:23" ht="18" customHeight="1" x14ac:dyDescent="0.35">
      <c r="A1560" s="143" t="s">
        <v>392</v>
      </c>
      <c r="B1560" s="143" t="s">
        <v>1862</v>
      </c>
      <c r="C1560" s="147">
        <v>289150</v>
      </c>
      <c r="D1560" s="7">
        <v>-6.7245020000000003E-3</v>
      </c>
      <c r="E1560" s="10">
        <v>1</v>
      </c>
      <c r="F1560" s="144">
        <v>0</v>
      </c>
      <c r="G1560" s="47">
        <f t="shared" si="128"/>
        <v>289150</v>
      </c>
      <c r="H1560" s="47">
        <f t="shared" si="129"/>
        <v>0</v>
      </c>
      <c r="I1560" s="59">
        <v>-8.9788414520267451E-2</v>
      </c>
      <c r="J1560" s="23">
        <f t="shared" si="130"/>
        <v>8.3063912520267458E-2</v>
      </c>
      <c r="K1560" s="9">
        <v>-1.7165993179862959E-2</v>
      </c>
      <c r="L1560" s="63">
        <f t="shared" si="131"/>
        <v>5.6146685574310569</v>
      </c>
      <c r="M1560" s="63">
        <f t="shared" si="132"/>
        <v>1.0441491179862959E-2</v>
      </c>
      <c r="N1560" s="145"/>
      <c r="O1560" s="131"/>
      <c r="P1560" s="131"/>
      <c r="Q1560" s="131"/>
      <c r="R1560" s="131"/>
      <c r="S1560" s="131"/>
      <c r="T1560" s="131"/>
      <c r="U1560" s="131"/>
      <c r="V1560" s="131"/>
      <c r="W1560" s="131"/>
    </row>
    <row r="1561" spans="1:23" ht="18" customHeight="1" x14ac:dyDescent="0.35">
      <c r="A1561" s="143" t="s">
        <v>392</v>
      </c>
      <c r="B1561" s="143" t="s">
        <v>1159</v>
      </c>
      <c r="C1561" s="147">
        <v>18051</v>
      </c>
      <c r="D1561" s="7">
        <v>-0.28110507600000001</v>
      </c>
      <c r="E1561" s="10">
        <v>1</v>
      </c>
      <c r="F1561" s="144">
        <v>0</v>
      </c>
      <c r="G1561" s="47">
        <f t="shared" si="128"/>
        <v>18051</v>
      </c>
      <c r="H1561" s="47">
        <f t="shared" si="129"/>
        <v>0</v>
      </c>
      <c r="I1561" s="59">
        <v>-8.9788414520267451E-2</v>
      </c>
      <c r="J1561" s="23">
        <f t="shared" si="130"/>
        <v>-0.19131666147973256</v>
      </c>
      <c r="K1561" s="9">
        <v>-1.7165993179862959E-2</v>
      </c>
      <c r="L1561" s="63">
        <f t="shared" si="131"/>
        <v>-35.46127416958209</v>
      </c>
      <c r="M1561" s="63">
        <f t="shared" si="132"/>
        <v>-0.26393908282013706</v>
      </c>
      <c r="N1561" s="145"/>
      <c r="O1561" s="131"/>
      <c r="P1561" s="131"/>
      <c r="Q1561" s="131"/>
      <c r="R1561" s="131"/>
      <c r="S1561" s="131"/>
      <c r="T1561" s="131"/>
      <c r="U1561" s="131"/>
      <c r="V1561" s="131"/>
      <c r="W1561" s="131"/>
    </row>
    <row r="1562" spans="1:23" ht="18" customHeight="1" x14ac:dyDescent="0.35">
      <c r="A1562" s="143" t="s">
        <v>392</v>
      </c>
      <c r="B1562" s="143" t="s">
        <v>605</v>
      </c>
      <c r="C1562" s="147">
        <v>26345</v>
      </c>
      <c r="D1562" s="7">
        <v>-0.16163580399999999</v>
      </c>
      <c r="E1562" s="10">
        <v>1</v>
      </c>
      <c r="F1562" s="144">
        <v>0</v>
      </c>
      <c r="G1562" s="47">
        <f t="shared" si="128"/>
        <v>26345</v>
      </c>
      <c r="H1562" s="47">
        <f t="shared" si="129"/>
        <v>0</v>
      </c>
      <c r="I1562" s="59">
        <v>-8.9788414520267451E-2</v>
      </c>
      <c r="J1562" s="23">
        <f t="shared" si="130"/>
        <v>-7.1847389479732543E-2</v>
      </c>
      <c r="K1562" s="9">
        <v>-1.7165993179862959E-2</v>
      </c>
      <c r="L1562" s="63">
        <f t="shared" si="131"/>
        <v>-23.449101448686921</v>
      </c>
      <c r="M1562" s="63">
        <f t="shared" si="132"/>
        <v>-0.14446981082013705</v>
      </c>
      <c r="N1562" s="145"/>
      <c r="O1562" s="131"/>
      <c r="P1562" s="131"/>
      <c r="Q1562" s="131"/>
      <c r="R1562" s="131"/>
      <c r="S1562" s="131"/>
      <c r="T1562" s="131"/>
      <c r="U1562" s="131"/>
      <c r="V1562" s="131"/>
      <c r="W1562" s="131"/>
    </row>
    <row r="1563" spans="1:23" ht="18" customHeight="1" x14ac:dyDescent="0.35">
      <c r="A1563" s="143" t="s">
        <v>392</v>
      </c>
      <c r="B1563" s="143" t="s">
        <v>688</v>
      </c>
      <c r="C1563" s="147">
        <v>34482</v>
      </c>
      <c r="D1563" s="7">
        <v>-0.119370775</v>
      </c>
      <c r="E1563" s="10">
        <v>1</v>
      </c>
      <c r="F1563" s="144">
        <v>0</v>
      </c>
      <c r="G1563" s="47">
        <f t="shared" si="128"/>
        <v>34482</v>
      </c>
      <c r="H1563" s="47">
        <f t="shared" si="129"/>
        <v>0</v>
      </c>
      <c r="I1563" s="59">
        <v>-8.9788414520267451E-2</v>
      </c>
      <c r="J1563" s="23">
        <f t="shared" si="130"/>
        <v>-2.9582360479732547E-2</v>
      </c>
      <c r="K1563" s="9">
        <v>-1.7165993179862959E-2</v>
      </c>
      <c r="L1563" s="63">
        <f t="shared" si="131"/>
        <v>-18.978742753787152</v>
      </c>
      <c r="M1563" s="63">
        <f t="shared" si="132"/>
        <v>-0.10220478182013704</v>
      </c>
      <c r="N1563" s="145"/>
      <c r="O1563" s="131"/>
      <c r="P1563" s="131"/>
      <c r="Q1563" s="131"/>
      <c r="R1563" s="131"/>
      <c r="S1563" s="131"/>
      <c r="T1563" s="131"/>
      <c r="U1563" s="131"/>
      <c r="V1563" s="131"/>
      <c r="W1563" s="131"/>
    </row>
    <row r="1564" spans="1:23" ht="18" customHeight="1" x14ac:dyDescent="0.35">
      <c r="A1564" s="143" t="s">
        <v>392</v>
      </c>
      <c r="B1564" s="143" t="s">
        <v>474</v>
      </c>
      <c r="C1564" s="147">
        <v>5232</v>
      </c>
      <c r="D1564" s="7">
        <v>-0.226999542</v>
      </c>
      <c r="E1564" s="10">
        <v>1</v>
      </c>
      <c r="F1564" s="144">
        <v>0</v>
      </c>
      <c r="G1564" s="47">
        <f t="shared" si="128"/>
        <v>5232</v>
      </c>
      <c r="H1564" s="47">
        <f t="shared" si="129"/>
        <v>0</v>
      </c>
      <c r="I1564" s="59">
        <v>-8.9788414520267451E-2</v>
      </c>
      <c r="J1564" s="23">
        <f t="shared" si="130"/>
        <v>-0.13721112747973255</v>
      </c>
      <c r="K1564" s="9">
        <v>-1.7165993179862959E-2</v>
      </c>
      <c r="L1564" s="63">
        <f t="shared" si="131"/>
        <v>-15.177798867987718</v>
      </c>
      <c r="M1564" s="63">
        <f t="shared" si="132"/>
        <v>-0.20983354882013705</v>
      </c>
      <c r="N1564" s="145"/>
      <c r="O1564" s="131"/>
      <c r="P1564" s="131"/>
      <c r="Q1564" s="131"/>
      <c r="R1564" s="131"/>
      <c r="S1564" s="131"/>
      <c r="T1564" s="131"/>
      <c r="U1564" s="131"/>
      <c r="V1564" s="131"/>
      <c r="W1564" s="131"/>
    </row>
    <row r="1565" spans="1:23" ht="18" customHeight="1" x14ac:dyDescent="0.35">
      <c r="A1565" s="143" t="s">
        <v>392</v>
      </c>
      <c r="B1565" s="143" t="s">
        <v>1163</v>
      </c>
      <c r="C1565" s="147">
        <v>47266</v>
      </c>
      <c r="D1565" s="7">
        <v>-0.105451009</v>
      </c>
      <c r="E1565" s="10">
        <v>1</v>
      </c>
      <c r="F1565" s="144">
        <v>0</v>
      </c>
      <c r="G1565" s="47">
        <f t="shared" si="128"/>
        <v>47266</v>
      </c>
      <c r="H1565" s="47">
        <f t="shared" si="129"/>
        <v>0</v>
      </c>
      <c r="I1565" s="59">
        <v>-8.9788414520267451E-2</v>
      </c>
      <c r="J1565" s="23">
        <f t="shared" si="130"/>
        <v>-1.5662594479732547E-2</v>
      </c>
      <c r="K1565" s="9">
        <v>-1.7165993179862959E-2</v>
      </c>
      <c r="L1565" s="63">
        <f t="shared" si="131"/>
        <v>-19.193820301646337</v>
      </c>
      <c r="M1565" s="63">
        <f t="shared" si="132"/>
        <v>-8.8285015820137036E-2</v>
      </c>
      <c r="N1565" s="145"/>
      <c r="O1565" s="131"/>
      <c r="P1565" s="131"/>
      <c r="Q1565" s="131"/>
      <c r="R1565" s="131"/>
      <c r="S1565" s="131"/>
      <c r="T1565" s="131"/>
      <c r="U1565" s="131"/>
      <c r="V1565" s="131"/>
      <c r="W1565" s="131"/>
    </row>
    <row r="1566" spans="1:23" ht="18" customHeight="1" x14ac:dyDescent="0.35">
      <c r="A1566" s="143" t="s">
        <v>392</v>
      </c>
      <c r="B1566" s="143" t="s">
        <v>1164</v>
      </c>
      <c r="C1566" s="147">
        <v>21819</v>
      </c>
      <c r="D1566" s="7">
        <v>-0.167644768</v>
      </c>
      <c r="E1566" s="10">
        <v>1</v>
      </c>
      <c r="F1566" s="144">
        <v>0</v>
      </c>
      <c r="G1566" s="47">
        <f t="shared" si="128"/>
        <v>21819</v>
      </c>
      <c r="H1566" s="47">
        <f t="shared" si="129"/>
        <v>0</v>
      </c>
      <c r="I1566" s="59">
        <v>-8.9788414520267451E-2</v>
      </c>
      <c r="J1566" s="23">
        <f t="shared" si="130"/>
        <v>-7.7856353479732548E-2</v>
      </c>
      <c r="K1566" s="9">
        <v>-1.7165993179862959E-2</v>
      </c>
      <c r="L1566" s="63">
        <f t="shared" si="131"/>
        <v>-22.22760485989463</v>
      </c>
      <c r="M1566" s="63">
        <f t="shared" si="132"/>
        <v>-0.15047877482013705</v>
      </c>
      <c r="N1566" s="145"/>
      <c r="O1566" s="131"/>
      <c r="P1566" s="131"/>
      <c r="Q1566" s="131"/>
      <c r="R1566" s="131"/>
      <c r="S1566" s="131"/>
      <c r="T1566" s="131"/>
      <c r="U1566" s="131"/>
      <c r="V1566" s="131"/>
      <c r="W1566" s="131"/>
    </row>
    <row r="1567" spans="1:23" ht="18" customHeight="1" x14ac:dyDescent="0.35">
      <c r="A1567" s="143" t="s">
        <v>392</v>
      </c>
      <c r="B1567" s="143" t="s">
        <v>342</v>
      </c>
      <c r="C1567" s="147">
        <v>17752</v>
      </c>
      <c r="D1567" s="7">
        <v>-0.17748373200000001</v>
      </c>
      <c r="E1567" s="10">
        <v>1</v>
      </c>
      <c r="F1567" s="144">
        <v>0</v>
      </c>
      <c r="G1567" s="47">
        <f t="shared" si="128"/>
        <v>17752</v>
      </c>
      <c r="H1567" s="47">
        <f t="shared" si="129"/>
        <v>0</v>
      </c>
      <c r="I1567" s="59">
        <v>-8.9788414520267451E-2</v>
      </c>
      <c r="J1567" s="23">
        <f t="shared" si="130"/>
        <v>-8.7695317479732554E-2</v>
      </c>
      <c r="K1567" s="9">
        <v>-1.7165993179862959E-2</v>
      </c>
      <c r="L1567" s="63">
        <f t="shared" si="131"/>
        <v>-21.360195506054964</v>
      </c>
      <c r="M1567" s="63">
        <f t="shared" si="132"/>
        <v>-0.16031773882013706</v>
      </c>
      <c r="N1567" s="145"/>
      <c r="O1567" s="131"/>
      <c r="P1567" s="131"/>
      <c r="Q1567" s="131"/>
      <c r="R1567" s="131"/>
      <c r="S1567" s="131"/>
      <c r="T1567" s="131"/>
      <c r="U1567" s="131"/>
      <c r="V1567" s="131"/>
      <c r="W1567" s="131"/>
    </row>
    <row r="1568" spans="1:23" ht="18" customHeight="1" x14ac:dyDescent="0.35">
      <c r="A1568" s="143" t="s">
        <v>392</v>
      </c>
      <c r="B1568" s="143" t="s">
        <v>259</v>
      </c>
      <c r="C1568" s="147">
        <v>33371</v>
      </c>
      <c r="D1568" s="7">
        <v>-0.170878804</v>
      </c>
      <c r="E1568" s="10">
        <v>1</v>
      </c>
      <c r="F1568" s="144">
        <v>1</v>
      </c>
      <c r="G1568" s="47">
        <f t="shared" si="128"/>
        <v>33371</v>
      </c>
      <c r="H1568" s="47">
        <f t="shared" si="129"/>
        <v>33371</v>
      </c>
      <c r="I1568" s="59">
        <v>-6.4291675190258815E-2</v>
      </c>
      <c r="J1568" s="23">
        <f t="shared" si="130"/>
        <v>-0.10658712880974118</v>
      </c>
      <c r="K1568" s="9">
        <v>2.4825882526396358E-3</v>
      </c>
      <c r="L1568" s="63">
        <f t="shared" si="131"/>
        <v>-31.669192989665021</v>
      </c>
      <c r="M1568" s="63">
        <f t="shared" si="132"/>
        <v>-0.17336139225263963</v>
      </c>
      <c r="N1568" s="145"/>
      <c r="O1568" s="131"/>
      <c r="P1568" s="131"/>
      <c r="Q1568" s="131"/>
      <c r="R1568" s="131"/>
      <c r="S1568" s="131"/>
      <c r="T1568" s="131"/>
      <c r="U1568" s="131"/>
      <c r="V1568" s="131"/>
      <c r="W1568" s="131"/>
    </row>
    <row r="1569" spans="1:23" ht="18" customHeight="1" x14ac:dyDescent="0.35">
      <c r="A1569" s="143" t="s">
        <v>392</v>
      </c>
      <c r="B1569" s="143" t="s">
        <v>101</v>
      </c>
      <c r="C1569" s="147">
        <v>19267</v>
      </c>
      <c r="D1569" s="7">
        <v>-0.31711826900000001</v>
      </c>
      <c r="E1569" s="10">
        <v>1</v>
      </c>
      <c r="F1569" s="144">
        <v>0</v>
      </c>
      <c r="G1569" s="47">
        <f t="shared" si="128"/>
        <v>19267</v>
      </c>
      <c r="H1569" s="47">
        <f t="shared" si="129"/>
        <v>0</v>
      </c>
      <c r="I1569" s="59">
        <v>-8.9788414520267451E-2</v>
      </c>
      <c r="J1569" s="23">
        <f t="shared" si="130"/>
        <v>-0.22732985447973256</v>
      </c>
      <c r="K1569" s="9">
        <v>-1.7165993179862959E-2</v>
      </c>
      <c r="L1569" s="63">
        <f t="shared" si="131"/>
        <v>-41.63506146048563</v>
      </c>
      <c r="M1569" s="63">
        <f t="shared" si="132"/>
        <v>-0.29995227582013706</v>
      </c>
      <c r="N1569" s="145"/>
      <c r="O1569" s="131"/>
      <c r="P1569" s="131"/>
      <c r="Q1569" s="131"/>
      <c r="R1569" s="131"/>
      <c r="S1569" s="131"/>
      <c r="T1569" s="131"/>
      <c r="U1569" s="131"/>
      <c r="V1569" s="131"/>
      <c r="W1569" s="131"/>
    </row>
    <row r="1570" spans="1:23" ht="18" customHeight="1" x14ac:dyDescent="0.35">
      <c r="A1570" s="143" t="s">
        <v>392</v>
      </c>
      <c r="B1570" s="143" t="s">
        <v>260</v>
      </c>
      <c r="C1570" s="147">
        <v>11855</v>
      </c>
      <c r="D1570" s="7">
        <v>-0.2273405</v>
      </c>
      <c r="E1570" s="10">
        <v>1</v>
      </c>
      <c r="F1570" s="144">
        <v>0</v>
      </c>
      <c r="G1570" s="47">
        <f t="shared" si="128"/>
        <v>11855</v>
      </c>
      <c r="H1570" s="47">
        <f t="shared" si="129"/>
        <v>0</v>
      </c>
      <c r="I1570" s="59">
        <v>-8.9788414520267451E-2</v>
      </c>
      <c r="J1570" s="23">
        <f t="shared" si="130"/>
        <v>-0.13755208547973255</v>
      </c>
      <c r="K1570" s="9">
        <v>-1.7165993179862959E-2</v>
      </c>
      <c r="L1570" s="63">
        <f t="shared" si="131"/>
        <v>-22.883940830286996</v>
      </c>
      <c r="M1570" s="63">
        <f t="shared" si="132"/>
        <v>-0.21017450682013705</v>
      </c>
      <c r="N1570" s="145"/>
      <c r="O1570" s="131"/>
      <c r="P1570" s="131"/>
      <c r="Q1570" s="131"/>
      <c r="R1570" s="131"/>
      <c r="S1570" s="131"/>
      <c r="T1570" s="131"/>
      <c r="U1570" s="131"/>
      <c r="V1570" s="131"/>
      <c r="W1570" s="131"/>
    </row>
    <row r="1571" spans="1:23" ht="18" customHeight="1" x14ac:dyDescent="0.35">
      <c r="A1571" s="143" t="s">
        <v>392</v>
      </c>
      <c r="B1571" s="143" t="s">
        <v>261</v>
      </c>
      <c r="C1571" s="147">
        <v>34569</v>
      </c>
      <c r="D1571" s="7">
        <v>-0.15912797400000001</v>
      </c>
      <c r="E1571" s="10">
        <v>1</v>
      </c>
      <c r="F1571" s="144">
        <v>0</v>
      </c>
      <c r="G1571" s="47">
        <f t="shared" si="128"/>
        <v>34569</v>
      </c>
      <c r="H1571" s="47">
        <f t="shared" si="129"/>
        <v>0</v>
      </c>
      <c r="I1571" s="59">
        <v>-8.9788414520267451E-2</v>
      </c>
      <c r="J1571" s="23">
        <f t="shared" si="130"/>
        <v>-6.9339559479732554E-2</v>
      </c>
      <c r="K1571" s="9">
        <v>-1.7165993179862959E-2</v>
      </c>
      <c r="L1571" s="63">
        <f t="shared" si="131"/>
        <v>-26.394622729258572</v>
      </c>
      <c r="M1571" s="63">
        <f t="shared" si="132"/>
        <v>-0.14196198082013706</v>
      </c>
      <c r="N1571" s="145"/>
      <c r="O1571" s="131"/>
      <c r="P1571" s="131"/>
      <c r="Q1571" s="131"/>
      <c r="R1571" s="131"/>
      <c r="S1571" s="131"/>
      <c r="T1571" s="131"/>
      <c r="U1571" s="131"/>
      <c r="V1571" s="131"/>
      <c r="W1571" s="131"/>
    </row>
    <row r="1572" spans="1:23" ht="18" customHeight="1" x14ac:dyDescent="0.35">
      <c r="A1572" s="143" t="s">
        <v>392</v>
      </c>
      <c r="B1572" s="143" t="s">
        <v>268</v>
      </c>
      <c r="C1572" s="147">
        <v>2226</v>
      </c>
      <c r="D1572" s="7">
        <v>-0.179656763</v>
      </c>
      <c r="E1572" s="10">
        <v>1</v>
      </c>
      <c r="F1572" s="144">
        <v>0</v>
      </c>
      <c r="G1572" s="47">
        <f t="shared" si="128"/>
        <v>2226</v>
      </c>
      <c r="H1572" s="47">
        <f t="shared" si="129"/>
        <v>0</v>
      </c>
      <c r="I1572" s="59">
        <v>-8.9788414520267451E-2</v>
      </c>
      <c r="J1572" s="23">
        <f t="shared" si="130"/>
        <v>-8.9868348479732546E-2</v>
      </c>
      <c r="K1572" s="9">
        <v>-1.7165993179862959E-2</v>
      </c>
      <c r="L1572" s="63">
        <f t="shared" si="131"/>
        <v>-7.6663964883134588</v>
      </c>
      <c r="M1572" s="63">
        <f t="shared" si="132"/>
        <v>-0.16249076982013705</v>
      </c>
      <c r="N1572" s="145"/>
      <c r="O1572" s="131"/>
      <c r="P1572" s="131"/>
      <c r="Q1572" s="131"/>
      <c r="R1572" s="131"/>
      <c r="S1572" s="131"/>
      <c r="T1572" s="131"/>
      <c r="U1572" s="131"/>
      <c r="V1572" s="131"/>
      <c r="W1572" s="131"/>
    </row>
    <row r="1573" spans="1:23" ht="18" customHeight="1" x14ac:dyDescent="0.35">
      <c r="A1573" s="143" t="s">
        <v>392</v>
      </c>
      <c r="B1573" s="143" t="s">
        <v>408</v>
      </c>
      <c r="C1573" s="147">
        <v>16960</v>
      </c>
      <c r="D1573" s="7">
        <v>-0.171159429</v>
      </c>
      <c r="E1573" s="10">
        <v>1</v>
      </c>
      <c r="F1573" s="144">
        <v>1</v>
      </c>
      <c r="G1573" s="47">
        <f t="shared" si="128"/>
        <v>16960</v>
      </c>
      <c r="H1573" s="47">
        <f t="shared" si="129"/>
        <v>16960</v>
      </c>
      <c r="I1573" s="59">
        <v>-6.4291675190258815E-2</v>
      </c>
      <c r="J1573" s="23">
        <f t="shared" si="130"/>
        <v>-0.10686775380974119</v>
      </c>
      <c r="K1573" s="9">
        <v>2.4825882526396358E-3</v>
      </c>
      <c r="L1573" s="63">
        <f t="shared" si="131"/>
        <v>-22.613497974404567</v>
      </c>
      <c r="M1573" s="63">
        <f t="shared" si="132"/>
        <v>-0.17364201725263964</v>
      </c>
      <c r="N1573" s="145"/>
      <c r="O1573" s="131"/>
      <c r="P1573" s="131"/>
      <c r="Q1573" s="131"/>
      <c r="R1573" s="131"/>
      <c r="S1573" s="131"/>
      <c r="T1573" s="131"/>
      <c r="U1573" s="131"/>
      <c r="V1573" s="131"/>
      <c r="W1573" s="131"/>
    </row>
    <row r="1574" spans="1:23" ht="18" customHeight="1" x14ac:dyDescent="0.35">
      <c r="A1574" s="143" t="s">
        <v>526</v>
      </c>
      <c r="B1574" s="143" t="s">
        <v>1165</v>
      </c>
      <c r="C1574" s="147">
        <v>10156</v>
      </c>
      <c r="D1574" s="7">
        <v>-5.8896616999999998E-2</v>
      </c>
      <c r="E1574" s="10">
        <v>1</v>
      </c>
      <c r="F1574" s="144">
        <v>0</v>
      </c>
      <c r="G1574" s="47">
        <f t="shared" si="128"/>
        <v>10156</v>
      </c>
      <c r="H1574" s="47">
        <f t="shared" si="129"/>
        <v>0</v>
      </c>
      <c r="I1574" s="59">
        <v>-8.9788414520267451E-2</v>
      </c>
      <c r="J1574" s="23">
        <f t="shared" si="130"/>
        <v>3.0891797520267453E-2</v>
      </c>
      <c r="K1574" s="9">
        <v>-1.7165993179862959E-2</v>
      </c>
      <c r="L1574" s="63">
        <f t="shared" si="131"/>
        <v>-4.2054863046533706</v>
      </c>
      <c r="M1574" s="63">
        <f t="shared" si="132"/>
        <v>-4.1730623820137036E-2</v>
      </c>
      <c r="N1574" s="145"/>
      <c r="O1574" s="131"/>
      <c r="P1574" s="131"/>
      <c r="Q1574" s="131"/>
      <c r="R1574" s="131"/>
      <c r="S1574" s="131"/>
      <c r="T1574" s="131"/>
      <c r="U1574" s="131"/>
      <c r="V1574" s="131"/>
      <c r="W1574" s="131"/>
    </row>
    <row r="1575" spans="1:23" ht="18" customHeight="1" x14ac:dyDescent="0.35">
      <c r="A1575" s="143" t="s">
        <v>526</v>
      </c>
      <c r="B1575" s="143" t="s">
        <v>1166</v>
      </c>
      <c r="C1575" s="147">
        <v>9842</v>
      </c>
      <c r="D1575" s="7">
        <v>-0.15328914699999999</v>
      </c>
      <c r="E1575" s="10">
        <v>1</v>
      </c>
      <c r="F1575" s="144">
        <v>0</v>
      </c>
      <c r="G1575" s="47">
        <f t="shared" si="128"/>
        <v>9842</v>
      </c>
      <c r="H1575" s="47">
        <f t="shared" si="129"/>
        <v>0</v>
      </c>
      <c r="I1575" s="59">
        <v>-8.9788414520267451E-2</v>
      </c>
      <c r="J1575" s="23">
        <f t="shared" si="130"/>
        <v>-6.3500732479732536E-2</v>
      </c>
      <c r="K1575" s="9">
        <v>-1.7165993179862959E-2</v>
      </c>
      <c r="L1575" s="63">
        <f t="shared" si="131"/>
        <v>-13.50434992898467</v>
      </c>
      <c r="M1575" s="63">
        <f t="shared" si="132"/>
        <v>-0.13612315382013704</v>
      </c>
      <c r="N1575" s="145"/>
      <c r="O1575" s="131"/>
      <c r="P1575" s="131"/>
      <c r="Q1575" s="131"/>
      <c r="R1575" s="131"/>
      <c r="S1575" s="131"/>
      <c r="T1575" s="131"/>
      <c r="U1575" s="131"/>
      <c r="V1575" s="131"/>
      <c r="W1575" s="131"/>
    </row>
    <row r="1576" spans="1:23" ht="18" customHeight="1" x14ac:dyDescent="0.35">
      <c r="A1576" s="143" t="s">
        <v>526</v>
      </c>
      <c r="B1576" s="143" t="s">
        <v>530</v>
      </c>
      <c r="C1576" s="147">
        <v>5899</v>
      </c>
      <c r="D1576" s="7">
        <v>-7.9464162000000005E-2</v>
      </c>
      <c r="E1576" s="10">
        <v>1</v>
      </c>
      <c r="F1576" s="144">
        <v>0</v>
      </c>
      <c r="G1576" s="47">
        <f t="shared" si="128"/>
        <v>5899</v>
      </c>
      <c r="H1576" s="47">
        <f t="shared" si="129"/>
        <v>0</v>
      </c>
      <c r="I1576" s="59">
        <v>-8.9788414520267451E-2</v>
      </c>
      <c r="J1576" s="23">
        <f t="shared" si="130"/>
        <v>1.0324252520267446E-2</v>
      </c>
      <c r="K1576" s="9">
        <v>-1.7165993179862959E-2</v>
      </c>
      <c r="L1576" s="63">
        <f t="shared" si="131"/>
        <v>-4.7848076016054391</v>
      </c>
      <c r="M1576" s="63">
        <f t="shared" si="132"/>
        <v>-6.2298168820137043E-2</v>
      </c>
      <c r="N1576" s="145"/>
      <c r="O1576" s="131"/>
      <c r="P1576" s="131"/>
      <c r="Q1576" s="131"/>
      <c r="R1576" s="131"/>
      <c r="S1576" s="131"/>
      <c r="T1576" s="131"/>
      <c r="U1576" s="131"/>
      <c r="V1576" s="131"/>
      <c r="W1576" s="131"/>
    </row>
    <row r="1577" spans="1:23" ht="18" customHeight="1" x14ac:dyDescent="0.35">
      <c r="A1577" s="143" t="s">
        <v>526</v>
      </c>
      <c r="B1577" s="143" t="s">
        <v>1167</v>
      </c>
      <c r="C1577" s="147">
        <v>6715</v>
      </c>
      <c r="D1577" s="7">
        <v>-0.107145056</v>
      </c>
      <c r="E1577" s="10">
        <v>1</v>
      </c>
      <c r="F1577" s="144">
        <v>0</v>
      </c>
      <c r="G1577" s="47">
        <f t="shared" si="128"/>
        <v>6715</v>
      </c>
      <c r="H1577" s="47">
        <f t="shared" si="129"/>
        <v>0</v>
      </c>
      <c r="I1577" s="59">
        <v>-8.9788414520267451E-2</v>
      </c>
      <c r="J1577" s="23">
        <f t="shared" si="130"/>
        <v>-1.7356641479732551E-2</v>
      </c>
      <c r="K1577" s="9">
        <v>-1.7165993179862959E-2</v>
      </c>
      <c r="L1577" s="63">
        <f t="shared" si="131"/>
        <v>-7.3733436224228681</v>
      </c>
      <c r="M1577" s="63">
        <f t="shared" si="132"/>
        <v>-8.997906282013704E-2</v>
      </c>
      <c r="N1577" s="145"/>
      <c r="O1577" s="131"/>
      <c r="P1577" s="131"/>
      <c r="Q1577" s="131"/>
      <c r="R1577" s="131"/>
      <c r="S1577" s="131"/>
      <c r="T1577" s="131"/>
      <c r="U1577" s="131"/>
      <c r="V1577" s="131"/>
      <c r="W1577" s="131"/>
    </row>
    <row r="1578" spans="1:23" ht="18" customHeight="1" x14ac:dyDescent="0.35">
      <c r="A1578" s="143" t="s">
        <v>526</v>
      </c>
      <c r="B1578" s="143" t="s">
        <v>489</v>
      </c>
      <c r="C1578" s="147">
        <v>12440</v>
      </c>
      <c r="D1578" s="7">
        <v>-8.8671067000000006E-2</v>
      </c>
      <c r="E1578" s="10">
        <v>1</v>
      </c>
      <c r="F1578" s="144">
        <v>0</v>
      </c>
      <c r="G1578" s="47">
        <f t="shared" si="128"/>
        <v>12440</v>
      </c>
      <c r="H1578" s="47">
        <f t="shared" si="129"/>
        <v>0</v>
      </c>
      <c r="I1578" s="59">
        <v>-8.9788414520267451E-2</v>
      </c>
      <c r="J1578" s="23">
        <f t="shared" si="130"/>
        <v>1.1173475202674449E-3</v>
      </c>
      <c r="K1578" s="9">
        <v>-1.7165993179862959E-2</v>
      </c>
      <c r="L1578" s="63">
        <f t="shared" si="131"/>
        <v>-7.9753003855885707</v>
      </c>
      <c r="M1578" s="63">
        <f t="shared" si="132"/>
        <v>-7.1505073820137044E-2</v>
      </c>
      <c r="N1578" s="145"/>
      <c r="O1578" s="131"/>
      <c r="P1578" s="131"/>
      <c r="Q1578" s="131"/>
      <c r="R1578" s="131"/>
      <c r="S1578" s="131"/>
      <c r="T1578" s="131"/>
      <c r="U1578" s="131"/>
      <c r="V1578" s="131"/>
      <c r="W1578" s="131"/>
    </row>
    <row r="1579" spans="1:23" ht="18" customHeight="1" x14ac:dyDescent="0.35">
      <c r="A1579" s="143" t="s">
        <v>526</v>
      </c>
      <c r="B1579" s="143" t="s">
        <v>395</v>
      </c>
      <c r="C1579" s="147">
        <v>1533</v>
      </c>
      <c r="D1579" s="7">
        <v>-7.5119334999999995E-2</v>
      </c>
      <c r="E1579" s="10">
        <v>1</v>
      </c>
      <c r="F1579" s="144">
        <v>0</v>
      </c>
      <c r="G1579" s="47">
        <f t="shared" si="128"/>
        <v>1533</v>
      </c>
      <c r="H1579" s="47">
        <f t="shared" si="129"/>
        <v>0</v>
      </c>
      <c r="I1579" s="59">
        <v>-8.9788414520267451E-2</v>
      </c>
      <c r="J1579" s="23">
        <f t="shared" si="130"/>
        <v>1.4669079520267456E-2</v>
      </c>
      <c r="K1579" s="9">
        <v>-1.7165993179862959E-2</v>
      </c>
      <c r="L1579" s="63">
        <f t="shared" si="131"/>
        <v>-2.2690787131588186</v>
      </c>
      <c r="M1579" s="63">
        <f t="shared" si="132"/>
        <v>-5.7953341820137033E-2</v>
      </c>
      <c r="N1579" s="145"/>
      <c r="O1579" s="131"/>
      <c r="P1579" s="131"/>
      <c r="Q1579" s="131"/>
      <c r="R1579" s="131"/>
      <c r="S1579" s="131"/>
      <c r="T1579" s="131"/>
      <c r="U1579" s="131"/>
      <c r="V1579" s="131"/>
      <c r="W1579" s="131"/>
    </row>
    <row r="1580" spans="1:23" ht="18" customHeight="1" x14ac:dyDescent="0.35">
      <c r="A1580" s="143" t="s">
        <v>526</v>
      </c>
      <c r="B1580" s="143" t="s">
        <v>1168</v>
      </c>
      <c r="C1580" s="147">
        <v>73292</v>
      </c>
      <c r="D1580" s="7">
        <v>-0.113040063</v>
      </c>
      <c r="E1580" s="10">
        <v>1</v>
      </c>
      <c r="F1580" s="144">
        <v>0</v>
      </c>
      <c r="G1580" s="47">
        <f t="shared" si="128"/>
        <v>73292</v>
      </c>
      <c r="H1580" s="47">
        <f t="shared" si="129"/>
        <v>0</v>
      </c>
      <c r="I1580" s="59">
        <v>-8.9788414520267451E-2</v>
      </c>
      <c r="J1580" s="23">
        <f t="shared" si="130"/>
        <v>-2.3251648479732545E-2</v>
      </c>
      <c r="K1580" s="9">
        <v>-1.7165993179862959E-2</v>
      </c>
      <c r="L1580" s="63">
        <f t="shared" si="131"/>
        <v>-25.955503014660248</v>
      </c>
      <c r="M1580" s="63">
        <f t="shared" si="132"/>
        <v>-9.5874069820137034E-2</v>
      </c>
      <c r="N1580" s="145"/>
      <c r="O1580" s="131"/>
      <c r="P1580" s="131"/>
      <c r="Q1580" s="131"/>
      <c r="R1580" s="131"/>
      <c r="S1580" s="131"/>
      <c r="T1580" s="131"/>
      <c r="U1580" s="131"/>
      <c r="V1580" s="131"/>
      <c r="W1580" s="131"/>
    </row>
    <row r="1581" spans="1:23" ht="18" customHeight="1" x14ac:dyDescent="0.35">
      <c r="A1581" s="143" t="s">
        <v>526</v>
      </c>
      <c r="B1581" s="143" t="s">
        <v>1169</v>
      </c>
      <c r="C1581" s="147">
        <v>5638</v>
      </c>
      <c r="D1581" s="7">
        <v>-6.3253324999999999E-2</v>
      </c>
      <c r="E1581" s="10">
        <v>1</v>
      </c>
      <c r="F1581" s="144">
        <v>0</v>
      </c>
      <c r="G1581" s="47">
        <f t="shared" si="128"/>
        <v>5638</v>
      </c>
      <c r="H1581" s="47">
        <f t="shared" si="129"/>
        <v>0</v>
      </c>
      <c r="I1581" s="59">
        <v>-8.9788414520267451E-2</v>
      </c>
      <c r="J1581" s="23">
        <f t="shared" si="130"/>
        <v>2.6535089520267452E-2</v>
      </c>
      <c r="K1581" s="9">
        <v>-1.7165993179862959E-2</v>
      </c>
      <c r="L1581" s="63">
        <f t="shared" si="131"/>
        <v>-3.4605418168171447</v>
      </c>
      <c r="M1581" s="63">
        <f t="shared" si="132"/>
        <v>-4.6087331820137037E-2</v>
      </c>
      <c r="N1581" s="145"/>
      <c r="O1581" s="131"/>
      <c r="P1581" s="131"/>
      <c r="Q1581" s="131"/>
      <c r="R1581" s="131"/>
      <c r="S1581" s="131"/>
      <c r="T1581" s="131"/>
      <c r="U1581" s="131"/>
      <c r="V1581" s="131"/>
      <c r="W1581" s="131"/>
    </row>
    <row r="1582" spans="1:23" ht="18" customHeight="1" x14ac:dyDescent="0.35">
      <c r="A1582" s="143" t="s">
        <v>526</v>
      </c>
      <c r="B1582" s="143" t="s">
        <v>59</v>
      </c>
      <c r="C1582" s="147">
        <v>11033</v>
      </c>
      <c r="D1582" s="7">
        <v>-0.161877361</v>
      </c>
      <c r="E1582" s="10">
        <v>1</v>
      </c>
      <c r="F1582" s="144">
        <v>0</v>
      </c>
      <c r="G1582" s="47">
        <f t="shared" si="128"/>
        <v>11033</v>
      </c>
      <c r="H1582" s="47">
        <f t="shared" si="129"/>
        <v>0</v>
      </c>
      <c r="I1582" s="59">
        <v>-8.9788414520267451E-2</v>
      </c>
      <c r="J1582" s="23">
        <f t="shared" si="130"/>
        <v>-7.2088946479732546E-2</v>
      </c>
      <c r="K1582" s="9">
        <v>-1.7165993179862959E-2</v>
      </c>
      <c r="L1582" s="63">
        <f t="shared" si="131"/>
        <v>-15.200205435432292</v>
      </c>
      <c r="M1582" s="63">
        <f t="shared" si="132"/>
        <v>-0.14471136782013705</v>
      </c>
      <c r="N1582" s="145"/>
      <c r="O1582" s="131"/>
      <c r="P1582" s="131"/>
      <c r="Q1582" s="131"/>
      <c r="R1582" s="131"/>
      <c r="S1582" s="131"/>
      <c r="T1582" s="131"/>
      <c r="U1582" s="131"/>
      <c r="V1582" s="131"/>
      <c r="W1582" s="131"/>
    </row>
    <row r="1583" spans="1:23" ht="18" customHeight="1" x14ac:dyDescent="0.35">
      <c r="A1583" s="143" t="s">
        <v>526</v>
      </c>
      <c r="B1583" s="143" t="s">
        <v>531</v>
      </c>
      <c r="C1583" s="147">
        <v>2031</v>
      </c>
      <c r="D1583" s="7">
        <v>-0.134584751</v>
      </c>
      <c r="E1583" s="10">
        <v>1</v>
      </c>
      <c r="F1583" s="144">
        <v>0</v>
      </c>
      <c r="G1583" s="47">
        <f t="shared" si="128"/>
        <v>2031</v>
      </c>
      <c r="H1583" s="47">
        <f t="shared" si="129"/>
        <v>0</v>
      </c>
      <c r="I1583" s="59">
        <v>-8.9788414520267451E-2</v>
      </c>
      <c r="J1583" s="23">
        <f t="shared" si="130"/>
        <v>-4.4796336479732551E-2</v>
      </c>
      <c r="K1583" s="9">
        <v>-1.7165993179862959E-2</v>
      </c>
      <c r="L1583" s="63">
        <f t="shared" si="131"/>
        <v>-5.2916662292114314</v>
      </c>
      <c r="M1583" s="63">
        <f t="shared" si="132"/>
        <v>-0.11741875782013704</v>
      </c>
      <c r="N1583" s="145"/>
      <c r="O1583" s="131"/>
      <c r="P1583" s="131"/>
      <c r="Q1583" s="131"/>
      <c r="R1583" s="131"/>
      <c r="S1583" s="131"/>
      <c r="T1583" s="131"/>
      <c r="U1583" s="131"/>
      <c r="V1583" s="131"/>
      <c r="W1583" s="131"/>
    </row>
    <row r="1584" spans="1:23" ht="18" customHeight="1" x14ac:dyDescent="0.35">
      <c r="A1584" s="143" t="s">
        <v>526</v>
      </c>
      <c r="B1584" s="143" t="s">
        <v>161</v>
      </c>
      <c r="C1584" s="147">
        <v>8952</v>
      </c>
      <c r="D1584" s="7">
        <v>-0.17260421000000001</v>
      </c>
      <c r="E1584" s="10">
        <v>1</v>
      </c>
      <c r="F1584" s="144">
        <v>0</v>
      </c>
      <c r="G1584" s="47">
        <f t="shared" si="128"/>
        <v>8952</v>
      </c>
      <c r="H1584" s="47">
        <f t="shared" si="129"/>
        <v>0</v>
      </c>
      <c r="I1584" s="59">
        <v>-8.9788414520267451E-2</v>
      </c>
      <c r="J1584" s="23">
        <f t="shared" si="130"/>
        <v>-8.2815795479732557E-2</v>
      </c>
      <c r="K1584" s="9">
        <v>-1.7165993179862959E-2</v>
      </c>
      <c r="L1584" s="63">
        <f t="shared" si="131"/>
        <v>-14.706788342466233</v>
      </c>
      <c r="M1584" s="63">
        <f t="shared" si="132"/>
        <v>-0.15543821682013706</v>
      </c>
      <c r="N1584" s="145"/>
      <c r="O1584" s="131"/>
      <c r="P1584" s="131"/>
      <c r="Q1584" s="131"/>
      <c r="R1584" s="131"/>
      <c r="S1584" s="131"/>
      <c r="T1584" s="131"/>
      <c r="U1584" s="131"/>
      <c r="V1584" s="131"/>
      <c r="W1584" s="131"/>
    </row>
    <row r="1585" spans="1:23" ht="18" customHeight="1" x14ac:dyDescent="0.35">
      <c r="A1585" s="143" t="s">
        <v>526</v>
      </c>
      <c r="B1585" s="143" t="s">
        <v>1170</v>
      </c>
      <c r="C1585" s="147">
        <v>9652</v>
      </c>
      <c r="D1585" s="7">
        <v>-0.15412379400000001</v>
      </c>
      <c r="E1585" s="10">
        <v>1</v>
      </c>
      <c r="F1585" s="144">
        <v>0</v>
      </c>
      <c r="G1585" s="47">
        <f t="shared" si="128"/>
        <v>9652</v>
      </c>
      <c r="H1585" s="47">
        <f t="shared" si="129"/>
        <v>0</v>
      </c>
      <c r="I1585" s="59">
        <v>-8.9788414520267451E-2</v>
      </c>
      <c r="J1585" s="23">
        <f t="shared" si="130"/>
        <v>-6.4335379479732557E-2</v>
      </c>
      <c r="K1585" s="9">
        <v>-1.7165993179862959E-2</v>
      </c>
      <c r="L1585" s="63">
        <f t="shared" si="131"/>
        <v>-13.455363362294362</v>
      </c>
      <c r="M1585" s="63">
        <f t="shared" si="132"/>
        <v>-0.13695780082013706</v>
      </c>
      <c r="N1585" s="145"/>
      <c r="O1585" s="131"/>
      <c r="P1585" s="131"/>
      <c r="Q1585" s="131"/>
      <c r="R1585" s="131"/>
      <c r="S1585" s="131"/>
      <c r="T1585" s="131"/>
      <c r="U1585" s="131"/>
      <c r="V1585" s="131"/>
      <c r="W1585" s="131"/>
    </row>
    <row r="1586" spans="1:23" ht="18" customHeight="1" x14ac:dyDescent="0.35">
      <c r="A1586" s="143" t="s">
        <v>526</v>
      </c>
      <c r="B1586" s="143" t="s">
        <v>1171</v>
      </c>
      <c r="C1586" s="147">
        <v>2929</v>
      </c>
      <c r="D1586" s="7">
        <v>-0.118918368</v>
      </c>
      <c r="E1586" s="10">
        <v>1</v>
      </c>
      <c r="F1586" s="144">
        <v>0</v>
      </c>
      <c r="G1586" s="47">
        <f t="shared" si="128"/>
        <v>2929</v>
      </c>
      <c r="H1586" s="47">
        <f t="shared" si="129"/>
        <v>0</v>
      </c>
      <c r="I1586" s="59">
        <v>-8.9788414520267451E-2</v>
      </c>
      <c r="J1586" s="23">
        <f t="shared" si="130"/>
        <v>-2.9129953479732545E-2</v>
      </c>
      <c r="K1586" s="9">
        <v>-1.7165993179862959E-2</v>
      </c>
      <c r="L1586" s="63">
        <f t="shared" si="131"/>
        <v>-5.5068625908155546</v>
      </c>
      <c r="M1586" s="63">
        <f t="shared" si="132"/>
        <v>-0.10175237482013703</v>
      </c>
      <c r="N1586" s="145"/>
      <c r="O1586" s="131"/>
      <c r="P1586" s="131"/>
      <c r="Q1586" s="131"/>
      <c r="R1586" s="131"/>
      <c r="S1586" s="131"/>
      <c r="T1586" s="131"/>
      <c r="U1586" s="131"/>
      <c r="V1586" s="131"/>
      <c r="W1586" s="131"/>
    </row>
    <row r="1587" spans="1:23" ht="18" customHeight="1" x14ac:dyDescent="0.35">
      <c r="A1587" s="143" t="s">
        <v>526</v>
      </c>
      <c r="B1587" s="143" t="s">
        <v>1172</v>
      </c>
      <c r="C1587" s="147">
        <v>12406</v>
      </c>
      <c r="D1587" s="7">
        <v>-8.4944785999999994E-2</v>
      </c>
      <c r="E1587" s="10">
        <v>1</v>
      </c>
      <c r="F1587" s="144">
        <v>0</v>
      </c>
      <c r="G1587" s="47">
        <f t="shared" si="128"/>
        <v>12406</v>
      </c>
      <c r="H1587" s="47">
        <f t="shared" si="129"/>
        <v>0</v>
      </c>
      <c r="I1587" s="59">
        <v>-8.9788414520267451E-2</v>
      </c>
      <c r="J1587" s="23">
        <f t="shared" si="130"/>
        <v>4.8436285202674567E-3</v>
      </c>
      <c r="K1587" s="9">
        <v>-1.7165993179862959E-2</v>
      </c>
      <c r="L1587" s="63">
        <f t="shared" si="131"/>
        <v>-7.5493527381398504</v>
      </c>
      <c r="M1587" s="63">
        <f t="shared" si="132"/>
        <v>-6.7778792820137032E-2</v>
      </c>
      <c r="N1587" s="145"/>
      <c r="O1587" s="131"/>
      <c r="P1587" s="131"/>
      <c r="Q1587" s="131"/>
      <c r="R1587" s="131"/>
      <c r="S1587" s="131"/>
      <c r="T1587" s="131"/>
      <c r="U1587" s="131"/>
      <c r="V1587" s="131"/>
      <c r="W1587" s="131"/>
    </row>
    <row r="1588" spans="1:23" ht="18" customHeight="1" x14ac:dyDescent="0.35">
      <c r="A1588" s="143" t="s">
        <v>526</v>
      </c>
      <c r="B1588" s="143" t="s">
        <v>1173</v>
      </c>
      <c r="C1588" s="147">
        <v>100292</v>
      </c>
      <c r="D1588" s="7">
        <v>-4.1028022999999997E-2</v>
      </c>
      <c r="E1588" s="10">
        <v>1</v>
      </c>
      <c r="F1588" s="144">
        <v>0</v>
      </c>
      <c r="G1588" s="47">
        <f t="shared" si="128"/>
        <v>100292</v>
      </c>
      <c r="H1588" s="47">
        <f t="shared" si="129"/>
        <v>0</v>
      </c>
      <c r="I1588" s="59">
        <v>-8.9788414520267451E-2</v>
      </c>
      <c r="J1588" s="23">
        <f t="shared" si="130"/>
        <v>4.8760391520267454E-2</v>
      </c>
      <c r="K1588" s="9">
        <v>-1.7165993179862959E-2</v>
      </c>
      <c r="L1588" s="63">
        <f t="shared" si="131"/>
        <v>-7.5568452731358056</v>
      </c>
      <c r="M1588" s="63">
        <f t="shared" si="132"/>
        <v>-2.3862029820137038E-2</v>
      </c>
      <c r="N1588" s="145"/>
      <c r="O1588" s="131"/>
      <c r="P1588" s="131"/>
      <c r="Q1588" s="131"/>
      <c r="R1588" s="131"/>
      <c r="S1588" s="131"/>
      <c r="T1588" s="131"/>
      <c r="U1588" s="131"/>
      <c r="V1588" s="131"/>
      <c r="W1588" s="131"/>
    </row>
    <row r="1589" spans="1:23" ht="18" customHeight="1" x14ac:dyDescent="0.35">
      <c r="A1589" s="143" t="s">
        <v>526</v>
      </c>
      <c r="B1589" s="143" t="s">
        <v>788</v>
      </c>
      <c r="C1589" s="147">
        <v>115523</v>
      </c>
      <c r="D1589" s="7">
        <v>2.1511408999999999E-2</v>
      </c>
      <c r="E1589" s="10">
        <v>1</v>
      </c>
      <c r="F1589" s="144">
        <v>0</v>
      </c>
      <c r="G1589" s="47">
        <f t="shared" si="128"/>
        <v>115523</v>
      </c>
      <c r="H1589" s="47">
        <f t="shared" si="129"/>
        <v>0</v>
      </c>
      <c r="I1589" s="59">
        <v>-8.9788414520267451E-2</v>
      </c>
      <c r="J1589" s="23">
        <f t="shared" si="130"/>
        <v>0.11129982352026745</v>
      </c>
      <c r="K1589" s="9">
        <v>-1.7165993179862959E-2</v>
      </c>
      <c r="L1589" s="63">
        <f t="shared" si="131"/>
        <v>13.145936364589137</v>
      </c>
      <c r="M1589" s="63">
        <f t="shared" si="132"/>
        <v>3.8677402179862957E-2</v>
      </c>
      <c r="N1589" s="145"/>
      <c r="O1589" s="131"/>
      <c r="P1589" s="131"/>
      <c r="Q1589" s="131"/>
      <c r="R1589" s="131"/>
      <c r="S1589" s="131"/>
      <c r="T1589" s="131"/>
      <c r="U1589" s="131"/>
      <c r="V1589" s="131"/>
      <c r="W1589" s="131"/>
    </row>
    <row r="1590" spans="1:23" ht="18" customHeight="1" x14ac:dyDescent="0.35">
      <c r="A1590" s="143" t="s">
        <v>526</v>
      </c>
      <c r="B1590" s="143" t="s">
        <v>558</v>
      </c>
      <c r="C1590" s="147">
        <v>1513</v>
      </c>
      <c r="D1590" s="7">
        <v>-0.104435555</v>
      </c>
      <c r="E1590" s="10">
        <v>1</v>
      </c>
      <c r="F1590" s="144">
        <v>0</v>
      </c>
      <c r="G1590" s="47">
        <f t="shared" si="128"/>
        <v>1513</v>
      </c>
      <c r="H1590" s="47">
        <f t="shared" si="129"/>
        <v>0</v>
      </c>
      <c r="I1590" s="59">
        <v>-8.9788414520267451E-2</v>
      </c>
      <c r="J1590" s="23">
        <f t="shared" si="130"/>
        <v>-1.4647140479732548E-2</v>
      </c>
      <c r="K1590" s="9">
        <v>-1.7165993179862959E-2</v>
      </c>
      <c r="L1590" s="63">
        <f t="shared" si="131"/>
        <v>-3.3945503861162085</v>
      </c>
      <c r="M1590" s="63">
        <f t="shared" si="132"/>
        <v>-8.7269561820137037E-2</v>
      </c>
      <c r="N1590" s="145"/>
      <c r="O1590" s="131"/>
      <c r="P1590" s="131"/>
      <c r="Q1590" s="131"/>
      <c r="R1590" s="131"/>
      <c r="S1590" s="131"/>
      <c r="T1590" s="131"/>
      <c r="U1590" s="131"/>
      <c r="V1590" s="131"/>
      <c r="W1590" s="131"/>
    </row>
    <row r="1591" spans="1:23" ht="18" customHeight="1" x14ac:dyDescent="0.35">
      <c r="A1591" s="143" t="s">
        <v>526</v>
      </c>
      <c r="B1591" s="143" t="s">
        <v>1174</v>
      </c>
      <c r="C1591" s="147">
        <v>10368</v>
      </c>
      <c r="D1591" s="7">
        <v>-4.5217456000000003E-2</v>
      </c>
      <c r="E1591" s="10">
        <v>1</v>
      </c>
      <c r="F1591" s="144">
        <v>0</v>
      </c>
      <c r="G1591" s="47">
        <f t="shared" si="128"/>
        <v>10368</v>
      </c>
      <c r="H1591" s="47">
        <f t="shared" si="129"/>
        <v>0</v>
      </c>
      <c r="I1591" s="59">
        <v>-8.9788414520267451E-2</v>
      </c>
      <c r="J1591" s="23">
        <f t="shared" si="130"/>
        <v>4.4570958520267448E-2</v>
      </c>
      <c r="K1591" s="9">
        <v>-1.7165993179862959E-2</v>
      </c>
      <c r="L1591" s="63">
        <f t="shared" si="131"/>
        <v>-2.8562946598542553</v>
      </c>
      <c r="M1591" s="63">
        <f t="shared" si="132"/>
        <v>-2.8051462820137044E-2</v>
      </c>
      <c r="N1591" s="145"/>
      <c r="O1591" s="131"/>
      <c r="P1591" s="131"/>
      <c r="Q1591" s="131"/>
      <c r="R1591" s="131"/>
      <c r="S1591" s="131"/>
      <c r="T1591" s="131"/>
      <c r="U1591" s="131"/>
      <c r="V1591" s="131"/>
      <c r="W1591" s="131"/>
    </row>
    <row r="1592" spans="1:23" ht="18" customHeight="1" x14ac:dyDescent="0.35">
      <c r="A1592" s="143" t="s">
        <v>526</v>
      </c>
      <c r="B1592" s="143" t="s">
        <v>1175</v>
      </c>
      <c r="C1592" s="147">
        <v>959</v>
      </c>
      <c r="D1592" s="7">
        <v>-0.10698804000000001</v>
      </c>
      <c r="E1592" s="10">
        <v>1</v>
      </c>
      <c r="F1592" s="144">
        <v>0</v>
      </c>
      <c r="G1592" s="47">
        <f t="shared" si="128"/>
        <v>959</v>
      </c>
      <c r="H1592" s="47">
        <f t="shared" si="129"/>
        <v>0</v>
      </c>
      <c r="I1592" s="59">
        <v>-8.9788414520267451E-2</v>
      </c>
      <c r="J1592" s="23">
        <f t="shared" si="130"/>
        <v>-1.7199625479732555E-2</v>
      </c>
      <c r="K1592" s="9">
        <v>-1.7165993179862959E-2</v>
      </c>
      <c r="L1592" s="63">
        <f t="shared" si="131"/>
        <v>-2.7815844569355748</v>
      </c>
      <c r="M1592" s="63">
        <f t="shared" si="132"/>
        <v>-8.9822046820137044E-2</v>
      </c>
      <c r="N1592" s="145"/>
      <c r="O1592" s="131"/>
      <c r="P1592" s="131"/>
      <c r="Q1592" s="131"/>
      <c r="R1592" s="131"/>
      <c r="S1592" s="131"/>
      <c r="T1592" s="131"/>
      <c r="U1592" s="131"/>
      <c r="V1592" s="131"/>
      <c r="W1592" s="131"/>
    </row>
    <row r="1593" spans="1:23" ht="18" customHeight="1" x14ac:dyDescent="0.35">
      <c r="A1593" s="143" t="s">
        <v>526</v>
      </c>
      <c r="B1593" s="143" t="s">
        <v>1176</v>
      </c>
      <c r="C1593" s="147">
        <v>3671</v>
      </c>
      <c r="D1593" s="7">
        <v>-6.2206363000000001E-2</v>
      </c>
      <c r="E1593" s="10">
        <v>1</v>
      </c>
      <c r="F1593" s="144">
        <v>0</v>
      </c>
      <c r="G1593" s="47">
        <f t="shared" si="128"/>
        <v>3671</v>
      </c>
      <c r="H1593" s="47">
        <f t="shared" si="129"/>
        <v>0</v>
      </c>
      <c r="I1593" s="59">
        <v>-8.9788414520267451E-2</v>
      </c>
      <c r="J1593" s="23">
        <f t="shared" si="130"/>
        <v>2.758205152026745E-2</v>
      </c>
      <c r="K1593" s="9">
        <v>-1.7165993179862959E-2</v>
      </c>
      <c r="L1593" s="63">
        <f t="shared" si="131"/>
        <v>-2.7289409608098754</v>
      </c>
      <c r="M1593" s="63">
        <f t="shared" si="132"/>
        <v>-4.5040369820137038E-2</v>
      </c>
      <c r="N1593" s="145"/>
      <c r="O1593" s="131"/>
      <c r="P1593" s="131"/>
      <c r="Q1593" s="131"/>
      <c r="R1593" s="131"/>
      <c r="S1593" s="131"/>
      <c r="T1593" s="131"/>
      <c r="U1593" s="131"/>
      <c r="V1593" s="131"/>
      <c r="W1593" s="131"/>
    </row>
    <row r="1594" spans="1:23" ht="18" customHeight="1" x14ac:dyDescent="0.35">
      <c r="A1594" s="143" t="s">
        <v>526</v>
      </c>
      <c r="B1594" s="143" t="s">
        <v>587</v>
      </c>
      <c r="C1594" s="147">
        <v>13321</v>
      </c>
      <c r="D1594" s="7">
        <v>-0.133708728</v>
      </c>
      <c r="E1594" s="10">
        <v>1</v>
      </c>
      <c r="F1594" s="144">
        <v>0</v>
      </c>
      <c r="G1594" s="47">
        <f t="shared" si="128"/>
        <v>13321</v>
      </c>
      <c r="H1594" s="47">
        <f t="shared" si="129"/>
        <v>0</v>
      </c>
      <c r="I1594" s="59">
        <v>-8.9788414520267451E-2</v>
      </c>
      <c r="J1594" s="23">
        <f t="shared" si="130"/>
        <v>-4.3920313479732548E-2</v>
      </c>
      <c r="K1594" s="9">
        <v>-1.7165993179862959E-2</v>
      </c>
      <c r="L1594" s="63">
        <f t="shared" si="131"/>
        <v>-13.450970471057904</v>
      </c>
      <c r="M1594" s="63">
        <f t="shared" si="132"/>
        <v>-0.11654273482013704</v>
      </c>
      <c r="N1594" s="145"/>
      <c r="O1594" s="131"/>
      <c r="P1594" s="131"/>
      <c r="Q1594" s="131"/>
      <c r="R1594" s="131"/>
      <c r="S1594" s="131"/>
      <c r="T1594" s="131"/>
      <c r="U1594" s="131"/>
      <c r="V1594" s="131"/>
      <c r="W1594" s="131"/>
    </row>
    <row r="1595" spans="1:23" ht="18" customHeight="1" x14ac:dyDescent="0.35">
      <c r="A1595" s="143" t="s">
        <v>526</v>
      </c>
      <c r="B1595" s="143" t="s">
        <v>73</v>
      </c>
      <c r="C1595" s="147">
        <v>14090</v>
      </c>
      <c r="D1595" s="7">
        <v>-9.2535324000000002E-2</v>
      </c>
      <c r="E1595" s="10">
        <v>1</v>
      </c>
      <c r="F1595" s="144">
        <v>0</v>
      </c>
      <c r="G1595" s="47">
        <f t="shared" si="128"/>
        <v>14090</v>
      </c>
      <c r="H1595" s="47">
        <f t="shared" si="129"/>
        <v>0</v>
      </c>
      <c r="I1595" s="59">
        <v>-8.9788414520267451E-2</v>
      </c>
      <c r="J1595" s="23">
        <f t="shared" si="130"/>
        <v>-2.7469094797325511E-3</v>
      </c>
      <c r="K1595" s="9">
        <v>-1.7165993179862959E-2</v>
      </c>
      <c r="L1595" s="63">
        <f t="shared" si="131"/>
        <v>-8.9464379860589425</v>
      </c>
      <c r="M1595" s="63">
        <f t="shared" si="132"/>
        <v>-7.536933082013704E-2</v>
      </c>
      <c r="N1595" s="145"/>
      <c r="O1595" s="131"/>
      <c r="P1595" s="131"/>
      <c r="Q1595" s="131"/>
      <c r="R1595" s="131"/>
      <c r="S1595" s="131"/>
      <c r="T1595" s="131"/>
      <c r="U1595" s="131"/>
      <c r="V1595" s="131"/>
      <c r="W1595" s="131"/>
    </row>
    <row r="1596" spans="1:23" ht="18" customHeight="1" x14ac:dyDescent="0.35">
      <c r="A1596" s="143" t="s">
        <v>526</v>
      </c>
      <c r="B1596" s="143" t="s">
        <v>1177</v>
      </c>
      <c r="C1596" s="147">
        <v>2513</v>
      </c>
      <c r="D1596" s="7">
        <v>-0.122260167</v>
      </c>
      <c r="E1596" s="10">
        <v>1</v>
      </c>
      <c r="F1596" s="144">
        <v>0</v>
      </c>
      <c r="G1596" s="47">
        <f t="shared" si="128"/>
        <v>2513</v>
      </c>
      <c r="H1596" s="47">
        <f t="shared" si="129"/>
        <v>0</v>
      </c>
      <c r="I1596" s="59">
        <v>-8.9788414520267451E-2</v>
      </c>
      <c r="J1596" s="23">
        <f t="shared" si="130"/>
        <v>-3.2471752479732552E-2</v>
      </c>
      <c r="K1596" s="9">
        <v>-1.7165993179862959E-2</v>
      </c>
      <c r="L1596" s="63">
        <f t="shared" si="131"/>
        <v>-5.2683532187169391</v>
      </c>
      <c r="M1596" s="63">
        <f t="shared" si="132"/>
        <v>-0.10509417382013704</v>
      </c>
      <c r="N1596" s="145"/>
      <c r="O1596" s="131"/>
      <c r="P1596" s="131"/>
      <c r="Q1596" s="131"/>
      <c r="R1596" s="131"/>
      <c r="S1596" s="131"/>
      <c r="T1596" s="131"/>
      <c r="U1596" s="131"/>
      <c r="V1596" s="131"/>
      <c r="W1596" s="131"/>
    </row>
    <row r="1597" spans="1:23" ht="18" customHeight="1" x14ac:dyDescent="0.35">
      <c r="A1597" s="143" t="s">
        <v>526</v>
      </c>
      <c r="B1597" s="143" t="s">
        <v>77</v>
      </c>
      <c r="C1597" s="147">
        <v>29502</v>
      </c>
      <c r="D1597" s="7">
        <v>-8.4188012000000007E-2</v>
      </c>
      <c r="E1597" s="10">
        <v>1</v>
      </c>
      <c r="F1597" s="144">
        <v>0</v>
      </c>
      <c r="G1597" s="47">
        <f t="shared" si="128"/>
        <v>29502</v>
      </c>
      <c r="H1597" s="47">
        <f t="shared" si="129"/>
        <v>0</v>
      </c>
      <c r="I1597" s="59">
        <v>-8.9788414520267451E-2</v>
      </c>
      <c r="J1597" s="23">
        <f t="shared" si="130"/>
        <v>5.6004025202674446E-3</v>
      </c>
      <c r="K1597" s="9">
        <v>-1.7165993179862959E-2</v>
      </c>
      <c r="L1597" s="63">
        <f t="shared" si="131"/>
        <v>-11.511799972222162</v>
      </c>
      <c r="M1597" s="63">
        <f t="shared" si="132"/>
        <v>-6.7022018820137044E-2</v>
      </c>
      <c r="N1597" s="145"/>
      <c r="O1597" s="131"/>
      <c r="P1597" s="131"/>
      <c r="Q1597" s="131"/>
      <c r="R1597" s="131"/>
      <c r="S1597" s="131"/>
      <c r="T1597" s="131"/>
      <c r="U1597" s="131"/>
      <c r="V1597" s="131"/>
      <c r="W1597" s="131"/>
    </row>
    <row r="1598" spans="1:23" ht="18" customHeight="1" x14ac:dyDescent="0.35">
      <c r="A1598" s="143" t="s">
        <v>526</v>
      </c>
      <c r="B1598" s="143" t="s">
        <v>1178</v>
      </c>
      <c r="C1598" s="147">
        <v>73232</v>
      </c>
      <c r="D1598" s="7">
        <v>-5.3720833000000003E-2</v>
      </c>
      <c r="E1598" s="10">
        <v>1</v>
      </c>
      <c r="F1598" s="144">
        <v>0</v>
      </c>
      <c r="G1598" s="47">
        <f t="shared" si="128"/>
        <v>73232</v>
      </c>
      <c r="H1598" s="47">
        <f t="shared" si="129"/>
        <v>0</v>
      </c>
      <c r="I1598" s="59">
        <v>-8.9788414520267451E-2</v>
      </c>
      <c r="J1598" s="23">
        <f t="shared" si="130"/>
        <v>3.6067581520267449E-2</v>
      </c>
      <c r="K1598" s="9">
        <v>-1.7165993179862959E-2</v>
      </c>
      <c r="L1598" s="63">
        <f t="shared" si="131"/>
        <v>-9.892255678410816</v>
      </c>
      <c r="M1598" s="63">
        <f t="shared" si="132"/>
        <v>-3.6554839820137047E-2</v>
      </c>
      <c r="N1598" s="145"/>
      <c r="O1598" s="131"/>
      <c r="P1598" s="131"/>
      <c r="Q1598" s="131"/>
      <c r="R1598" s="131"/>
      <c r="S1598" s="131"/>
      <c r="T1598" s="131"/>
      <c r="U1598" s="131"/>
      <c r="V1598" s="131"/>
      <c r="W1598" s="131"/>
    </row>
    <row r="1599" spans="1:23" ht="18" customHeight="1" x14ac:dyDescent="0.35">
      <c r="A1599" s="143" t="s">
        <v>526</v>
      </c>
      <c r="B1599" s="143" t="s">
        <v>205</v>
      </c>
      <c r="C1599" s="147">
        <v>2031</v>
      </c>
      <c r="D1599" s="7">
        <v>-0.14918358000000001</v>
      </c>
      <c r="E1599" s="10">
        <v>1</v>
      </c>
      <c r="F1599" s="144">
        <v>0</v>
      </c>
      <c r="G1599" s="47">
        <f t="shared" si="128"/>
        <v>2031</v>
      </c>
      <c r="H1599" s="47">
        <f t="shared" si="129"/>
        <v>0</v>
      </c>
      <c r="I1599" s="59">
        <v>-8.9788414520267451E-2</v>
      </c>
      <c r="J1599" s="23">
        <f t="shared" si="130"/>
        <v>-5.9395165479732559E-2</v>
      </c>
      <c r="K1599" s="9">
        <v>-1.7165993179862959E-2</v>
      </c>
      <c r="L1599" s="63">
        <f t="shared" si="131"/>
        <v>-5.9495860696143419</v>
      </c>
      <c r="M1599" s="63">
        <f t="shared" si="132"/>
        <v>-0.13201758682013706</v>
      </c>
      <c r="N1599" s="145"/>
      <c r="O1599" s="131"/>
      <c r="P1599" s="131"/>
      <c r="Q1599" s="131"/>
      <c r="R1599" s="131"/>
      <c r="S1599" s="131"/>
      <c r="T1599" s="131"/>
      <c r="U1599" s="131"/>
      <c r="V1599" s="131"/>
      <c r="W1599" s="131"/>
    </row>
    <row r="1600" spans="1:23" ht="18" customHeight="1" x14ac:dyDescent="0.35">
      <c r="A1600" s="143" t="s">
        <v>526</v>
      </c>
      <c r="B1600" s="143" t="s">
        <v>79</v>
      </c>
      <c r="C1600" s="147">
        <v>20236</v>
      </c>
      <c r="D1600" s="7">
        <v>-0.10017422199999999</v>
      </c>
      <c r="E1600" s="10">
        <v>1</v>
      </c>
      <c r="F1600" s="144">
        <v>0</v>
      </c>
      <c r="G1600" s="47">
        <f t="shared" si="128"/>
        <v>20236</v>
      </c>
      <c r="H1600" s="47">
        <f t="shared" si="129"/>
        <v>0</v>
      </c>
      <c r="I1600" s="59">
        <v>-8.9788414520267451E-2</v>
      </c>
      <c r="J1600" s="23">
        <f t="shared" si="130"/>
        <v>-1.0385807479732542E-2</v>
      </c>
      <c r="K1600" s="9">
        <v>-1.7165993179862959E-2</v>
      </c>
      <c r="L1600" s="63">
        <f t="shared" si="131"/>
        <v>-11.808194079763538</v>
      </c>
      <c r="M1600" s="63">
        <f t="shared" si="132"/>
        <v>-8.3008228820137031E-2</v>
      </c>
      <c r="N1600" s="145"/>
      <c r="O1600" s="131"/>
      <c r="P1600" s="131"/>
      <c r="Q1600" s="131"/>
      <c r="R1600" s="131"/>
      <c r="S1600" s="131"/>
      <c r="T1600" s="131"/>
      <c r="U1600" s="131"/>
      <c r="V1600" s="131"/>
      <c r="W1600" s="131"/>
    </row>
    <row r="1601" spans="1:23" ht="18" customHeight="1" x14ac:dyDescent="0.35">
      <c r="A1601" s="143" t="s">
        <v>526</v>
      </c>
      <c r="B1601" s="143" t="s">
        <v>115</v>
      </c>
      <c r="C1601" s="147">
        <v>10391</v>
      </c>
      <c r="D1601" s="7">
        <v>-6.5787884000000005E-2</v>
      </c>
      <c r="E1601" s="10">
        <v>1</v>
      </c>
      <c r="F1601" s="144">
        <v>0</v>
      </c>
      <c r="G1601" s="47">
        <f t="shared" si="128"/>
        <v>10391</v>
      </c>
      <c r="H1601" s="47">
        <f t="shared" si="129"/>
        <v>0</v>
      </c>
      <c r="I1601" s="59">
        <v>-8.9788414520267451E-2</v>
      </c>
      <c r="J1601" s="23">
        <f t="shared" si="130"/>
        <v>2.4000530520267446E-2</v>
      </c>
      <c r="K1601" s="9">
        <v>-1.7165993179862959E-2</v>
      </c>
      <c r="L1601" s="63">
        <f t="shared" si="131"/>
        <v>-4.9563334413274776</v>
      </c>
      <c r="M1601" s="63">
        <f t="shared" si="132"/>
        <v>-4.8621890820137043E-2</v>
      </c>
      <c r="N1601" s="145"/>
      <c r="O1601" s="131"/>
      <c r="P1601" s="131"/>
      <c r="Q1601" s="131"/>
      <c r="R1601" s="131"/>
      <c r="S1601" s="131"/>
      <c r="T1601" s="131"/>
      <c r="U1601" s="131"/>
      <c r="V1601" s="131"/>
      <c r="W1601" s="131"/>
    </row>
    <row r="1602" spans="1:23" ht="18" customHeight="1" x14ac:dyDescent="0.35">
      <c r="A1602" s="143" t="s">
        <v>526</v>
      </c>
      <c r="B1602" s="143" t="s">
        <v>1179</v>
      </c>
      <c r="C1602" s="147">
        <v>2158</v>
      </c>
      <c r="D1602" s="7">
        <v>-0.16707630600000001</v>
      </c>
      <c r="E1602" s="10">
        <v>1</v>
      </c>
      <c r="F1602" s="144">
        <v>0</v>
      </c>
      <c r="G1602" s="47">
        <f t="shared" si="128"/>
        <v>2158</v>
      </c>
      <c r="H1602" s="47">
        <f t="shared" si="129"/>
        <v>0</v>
      </c>
      <c r="I1602" s="59">
        <v>-8.9788414520267451E-2</v>
      </c>
      <c r="J1602" s="23">
        <f t="shared" si="130"/>
        <v>-7.7287891479732557E-2</v>
      </c>
      <c r="K1602" s="9">
        <v>-1.7165993179862959E-2</v>
      </c>
      <c r="L1602" s="63">
        <f t="shared" si="131"/>
        <v>-6.9639754363621975</v>
      </c>
      <c r="M1602" s="63">
        <f t="shared" si="132"/>
        <v>-0.14991031282013706</v>
      </c>
      <c r="N1602" s="145"/>
      <c r="O1602" s="131"/>
      <c r="P1602" s="131"/>
      <c r="Q1602" s="131"/>
      <c r="R1602" s="131"/>
      <c r="S1602" s="131"/>
      <c r="T1602" s="131"/>
      <c r="U1602" s="131"/>
      <c r="V1602" s="131"/>
      <c r="W1602" s="131"/>
    </row>
    <row r="1603" spans="1:23" ht="18" customHeight="1" x14ac:dyDescent="0.35">
      <c r="A1603" s="143" t="s">
        <v>526</v>
      </c>
      <c r="B1603" s="143" t="s">
        <v>1180</v>
      </c>
      <c r="C1603" s="147">
        <v>2013</v>
      </c>
      <c r="D1603" s="7">
        <v>-8.6730118999999994E-2</v>
      </c>
      <c r="E1603" s="10">
        <v>1</v>
      </c>
      <c r="F1603" s="144">
        <v>0</v>
      </c>
      <c r="G1603" s="47">
        <f t="shared" si="128"/>
        <v>2013</v>
      </c>
      <c r="H1603" s="47">
        <f t="shared" si="129"/>
        <v>0</v>
      </c>
      <c r="I1603" s="59">
        <v>-8.9788414520267451E-2</v>
      </c>
      <c r="J1603" s="23">
        <f t="shared" si="130"/>
        <v>3.0582955202674567E-3</v>
      </c>
      <c r="K1603" s="9">
        <v>-1.7165993179862959E-2</v>
      </c>
      <c r="L1603" s="63">
        <f t="shared" si="131"/>
        <v>-3.1210966632025783</v>
      </c>
      <c r="M1603" s="63">
        <f t="shared" si="132"/>
        <v>-6.9564125820137032E-2</v>
      </c>
      <c r="N1603" s="145"/>
      <c r="O1603" s="131"/>
      <c r="P1603" s="131"/>
      <c r="Q1603" s="131"/>
      <c r="R1603" s="131"/>
      <c r="S1603" s="131"/>
      <c r="T1603" s="131"/>
      <c r="U1603" s="131"/>
      <c r="V1603" s="131"/>
      <c r="W1603" s="131"/>
    </row>
    <row r="1604" spans="1:23" ht="18" customHeight="1" x14ac:dyDescent="0.35">
      <c r="A1604" s="143" t="s">
        <v>526</v>
      </c>
      <c r="B1604" s="143" t="s">
        <v>82</v>
      </c>
      <c r="C1604" s="147">
        <v>4412</v>
      </c>
      <c r="D1604" s="7">
        <v>-0.172333562</v>
      </c>
      <c r="E1604" s="10">
        <v>1</v>
      </c>
      <c r="F1604" s="144">
        <v>0</v>
      </c>
      <c r="G1604" s="47">
        <f t="shared" si="128"/>
        <v>4412</v>
      </c>
      <c r="H1604" s="47">
        <f t="shared" si="129"/>
        <v>0</v>
      </c>
      <c r="I1604" s="59">
        <v>-8.9788414520267451E-2</v>
      </c>
      <c r="J1604" s="23">
        <f t="shared" si="130"/>
        <v>-8.2545147479732545E-2</v>
      </c>
      <c r="K1604" s="9">
        <v>-1.7165993179862959E-2</v>
      </c>
      <c r="L1604" s="63">
        <f t="shared" si="131"/>
        <v>-10.306677986266537</v>
      </c>
      <c r="M1604" s="63">
        <f t="shared" si="132"/>
        <v>-0.15516756882013705</v>
      </c>
      <c r="N1604" s="145"/>
      <c r="O1604" s="131"/>
      <c r="P1604" s="131"/>
      <c r="Q1604" s="131"/>
      <c r="R1604" s="131"/>
      <c r="S1604" s="131"/>
      <c r="T1604" s="131"/>
      <c r="U1604" s="131"/>
      <c r="V1604" s="131"/>
      <c r="W1604" s="131"/>
    </row>
    <row r="1605" spans="1:23" ht="18" customHeight="1" x14ac:dyDescent="0.35">
      <c r="A1605" s="143" t="s">
        <v>526</v>
      </c>
      <c r="B1605" s="143" t="s">
        <v>1181</v>
      </c>
      <c r="C1605" s="147">
        <v>126978</v>
      </c>
      <c r="D1605" s="7">
        <v>-1.5812730000000001E-2</v>
      </c>
      <c r="E1605" s="10">
        <v>1</v>
      </c>
      <c r="F1605" s="144">
        <v>0</v>
      </c>
      <c r="G1605" s="47">
        <f t="shared" si="128"/>
        <v>126978</v>
      </c>
      <c r="H1605" s="47">
        <f t="shared" si="129"/>
        <v>0</v>
      </c>
      <c r="I1605" s="59">
        <v>-8.9788414520267451E-2</v>
      </c>
      <c r="J1605" s="23">
        <f t="shared" si="130"/>
        <v>7.3975684520267454E-2</v>
      </c>
      <c r="K1605" s="9">
        <v>-1.7165993179862959E-2</v>
      </c>
      <c r="L1605" s="63">
        <f t="shared" si="131"/>
        <v>0.48222143009969898</v>
      </c>
      <c r="M1605" s="63">
        <f t="shared" si="132"/>
        <v>1.3532631798629582E-3</v>
      </c>
      <c r="N1605" s="145"/>
      <c r="O1605" s="131"/>
      <c r="P1605" s="131"/>
      <c r="Q1605" s="131"/>
      <c r="R1605" s="131"/>
      <c r="S1605" s="131"/>
      <c r="T1605" s="131"/>
      <c r="U1605" s="131"/>
      <c r="V1605" s="131"/>
      <c r="W1605" s="131"/>
    </row>
    <row r="1606" spans="1:23" ht="18" customHeight="1" x14ac:dyDescent="0.35">
      <c r="A1606" s="143" t="s">
        <v>526</v>
      </c>
      <c r="B1606" s="143" t="s">
        <v>1182</v>
      </c>
      <c r="C1606" s="147">
        <v>5053</v>
      </c>
      <c r="D1606" s="7">
        <v>-0.14124650999999999</v>
      </c>
      <c r="E1606" s="10">
        <v>1</v>
      </c>
      <c r="F1606" s="144">
        <v>0</v>
      </c>
      <c r="G1606" s="47">
        <f t="shared" ref="G1606:G1669" si="133">$C1606*E1606</f>
        <v>5053</v>
      </c>
      <c r="H1606" s="47">
        <f t="shared" ref="H1606:H1669" si="134">$C1606*F1606</f>
        <v>0</v>
      </c>
      <c r="I1606" s="59">
        <v>-8.9788414520267451E-2</v>
      </c>
      <c r="J1606" s="23">
        <f t="shared" ref="J1606:J1669" si="135">D1606-I1606</f>
        <v>-5.1458095479732541E-2</v>
      </c>
      <c r="K1606" s="9">
        <v>-1.7165993179862959E-2</v>
      </c>
      <c r="L1606" s="63">
        <f t="shared" ref="L1606:L1669" si="136">-SQRT(C1606)*(K1606-D1606)</f>
        <v>-8.8201961388872885</v>
      </c>
      <c r="M1606" s="63">
        <f t="shared" ref="M1606:M1669" si="137">D1606-K1606</f>
        <v>-0.12408051682013703</v>
      </c>
      <c r="N1606" s="145"/>
      <c r="O1606" s="131"/>
      <c r="P1606" s="131"/>
      <c r="Q1606" s="131"/>
      <c r="R1606" s="131"/>
      <c r="S1606" s="131"/>
      <c r="T1606" s="131"/>
      <c r="U1606" s="131"/>
      <c r="V1606" s="131"/>
      <c r="W1606" s="131"/>
    </row>
    <row r="1607" spans="1:23" ht="18" customHeight="1" x14ac:dyDescent="0.35">
      <c r="A1607" s="143" t="s">
        <v>526</v>
      </c>
      <c r="B1607" s="143" t="s">
        <v>89</v>
      </c>
      <c r="C1607" s="147">
        <v>19854</v>
      </c>
      <c r="D1607" s="7">
        <v>-2.1077288E-2</v>
      </c>
      <c r="E1607" s="10">
        <v>1</v>
      </c>
      <c r="F1607" s="144">
        <v>0</v>
      </c>
      <c r="G1607" s="47">
        <f t="shared" si="133"/>
        <v>19854</v>
      </c>
      <c r="H1607" s="47">
        <f t="shared" si="134"/>
        <v>0</v>
      </c>
      <c r="I1607" s="59">
        <v>-8.9788414520267451E-2</v>
      </c>
      <c r="J1607" s="23">
        <f t="shared" si="135"/>
        <v>6.8711126520267451E-2</v>
      </c>
      <c r="K1607" s="9">
        <v>-1.7165993179862959E-2</v>
      </c>
      <c r="L1607" s="63">
        <f t="shared" si="136"/>
        <v>-0.55111795673321362</v>
      </c>
      <c r="M1607" s="63">
        <f t="shared" si="137"/>
        <v>-3.9112948201370408E-3</v>
      </c>
      <c r="N1607" s="145"/>
      <c r="O1607" s="131"/>
      <c r="P1607" s="131"/>
      <c r="Q1607" s="131"/>
      <c r="R1607" s="131"/>
      <c r="S1607" s="131"/>
      <c r="T1607" s="131"/>
      <c r="U1607" s="131"/>
      <c r="V1607" s="131"/>
      <c r="W1607" s="131"/>
    </row>
    <row r="1608" spans="1:23" ht="18" customHeight="1" x14ac:dyDescent="0.35">
      <c r="A1608" s="143" t="s">
        <v>526</v>
      </c>
      <c r="B1608" s="143" t="s">
        <v>1183</v>
      </c>
      <c r="C1608" s="147">
        <v>632</v>
      </c>
      <c r="D1608" s="7">
        <v>-0.114781472</v>
      </c>
      <c r="E1608" s="10">
        <v>1</v>
      </c>
      <c r="F1608" s="144">
        <v>0</v>
      </c>
      <c r="G1608" s="47">
        <f t="shared" si="133"/>
        <v>632</v>
      </c>
      <c r="H1608" s="47">
        <f t="shared" si="134"/>
        <v>0</v>
      </c>
      <c r="I1608" s="59">
        <v>-8.9788414520267451E-2</v>
      </c>
      <c r="J1608" s="23">
        <f t="shared" si="135"/>
        <v>-2.4993057479732544E-2</v>
      </c>
      <c r="K1608" s="9">
        <v>-1.7165993179862959E-2</v>
      </c>
      <c r="L1608" s="63">
        <f t="shared" si="136"/>
        <v>-2.4540150850677103</v>
      </c>
      <c r="M1608" s="63">
        <f t="shared" si="137"/>
        <v>-9.7615478820137033E-2</v>
      </c>
      <c r="N1608" s="145"/>
      <c r="O1608" s="131"/>
      <c r="P1608" s="131"/>
      <c r="Q1608" s="131"/>
      <c r="R1608" s="131"/>
      <c r="S1608" s="131"/>
      <c r="T1608" s="131"/>
      <c r="U1608" s="131"/>
      <c r="V1608" s="131"/>
      <c r="W1608" s="131"/>
    </row>
    <row r="1609" spans="1:23" ht="18" customHeight="1" x14ac:dyDescent="0.35">
      <c r="A1609" s="143" t="s">
        <v>526</v>
      </c>
      <c r="B1609" s="143" t="s">
        <v>90</v>
      </c>
      <c r="C1609" s="147">
        <v>4413</v>
      </c>
      <c r="D1609" s="7">
        <v>-0.13268771800000001</v>
      </c>
      <c r="E1609" s="10">
        <v>1</v>
      </c>
      <c r="F1609" s="144">
        <v>0</v>
      </c>
      <c r="G1609" s="47">
        <f t="shared" si="133"/>
        <v>4413</v>
      </c>
      <c r="H1609" s="47">
        <f t="shared" si="134"/>
        <v>0</v>
      </c>
      <c r="I1609" s="59">
        <v>-8.9788414520267451E-2</v>
      </c>
      <c r="J1609" s="23">
        <f t="shared" si="135"/>
        <v>-4.2899303479732559E-2</v>
      </c>
      <c r="K1609" s="9">
        <v>-1.7165993179862959E-2</v>
      </c>
      <c r="L1609" s="63">
        <f t="shared" si="136"/>
        <v>-7.6741560890834188</v>
      </c>
      <c r="M1609" s="63">
        <f t="shared" si="137"/>
        <v>-0.11552172482013705</v>
      </c>
      <c r="N1609" s="145"/>
      <c r="O1609" s="131"/>
      <c r="P1609" s="131"/>
      <c r="Q1609" s="131"/>
      <c r="R1609" s="131"/>
      <c r="S1609" s="131"/>
      <c r="T1609" s="131"/>
      <c r="U1609" s="131"/>
      <c r="V1609" s="131"/>
      <c r="W1609" s="131"/>
    </row>
    <row r="1610" spans="1:23" ht="18" customHeight="1" x14ac:dyDescent="0.35">
      <c r="A1610" s="143" t="s">
        <v>526</v>
      </c>
      <c r="B1610" s="143" t="s">
        <v>1184</v>
      </c>
      <c r="C1610" s="147">
        <v>5745</v>
      </c>
      <c r="D1610" s="7">
        <v>-0.127305524</v>
      </c>
      <c r="E1610" s="10">
        <v>1</v>
      </c>
      <c r="F1610" s="144">
        <v>0</v>
      </c>
      <c r="G1610" s="47">
        <f t="shared" si="133"/>
        <v>5745</v>
      </c>
      <c r="H1610" s="47">
        <f t="shared" si="134"/>
        <v>0</v>
      </c>
      <c r="I1610" s="59">
        <v>-8.9788414520267451E-2</v>
      </c>
      <c r="J1610" s="23">
        <f t="shared" si="135"/>
        <v>-3.7517109479732552E-2</v>
      </c>
      <c r="K1610" s="9">
        <v>-1.7165993179862959E-2</v>
      </c>
      <c r="L1610" s="63">
        <f t="shared" si="136"/>
        <v>-8.3481114542220336</v>
      </c>
      <c r="M1610" s="63">
        <f t="shared" si="137"/>
        <v>-0.11013953082013704</v>
      </c>
      <c r="N1610" s="145"/>
      <c r="O1610" s="131"/>
      <c r="P1610" s="131"/>
      <c r="Q1610" s="131"/>
      <c r="R1610" s="131"/>
      <c r="S1610" s="131"/>
      <c r="T1610" s="131"/>
      <c r="U1610" s="131"/>
      <c r="V1610" s="131"/>
      <c r="W1610" s="131"/>
    </row>
    <row r="1611" spans="1:23" ht="18" customHeight="1" x14ac:dyDescent="0.35">
      <c r="A1611" s="143" t="s">
        <v>526</v>
      </c>
      <c r="B1611" s="143" t="s">
        <v>1185</v>
      </c>
      <c r="C1611" s="147">
        <v>2134</v>
      </c>
      <c r="D1611" s="7">
        <v>-6.8929918000000007E-2</v>
      </c>
      <c r="E1611" s="10">
        <v>1</v>
      </c>
      <c r="F1611" s="144">
        <v>0</v>
      </c>
      <c r="G1611" s="47">
        <f t="shared" si="133"/>
        <v>2134</v>
      </c>
      <c r="H1611" s="47">
        <f t="shared" si="134"/>
        <v>0</v>
      </c>
      <c r="I1611" s="59">
        <v>-8.9788414520267451E-2</v>
      </c>
      <c r="J1611" s="23">
        <f t="shared" si="135"/>
        <v>2.0858496520267444E-2</v>
      </c>
      <c r="K1611" s="9">
        <v>-1.7165993179862959E-2</v>
      </c>
      <c r="L1611" s="63">
        <f t="shared" si="136"/>
        <v>-2.3912468191056235</v>
      </c>
      <c r="M1611" s="63">
        <f t="shared" si="137"/>
        <v>-5.1763924820137044E-2</v>
      </c>
      <c r="N1611" s="145"/>
      <c r="O1611" s="131"/>
      <c r="P1611" s="131"/>
      <c r="Q1611" s="131"/>
      <c r="R1611" s="131"/>
      <c r="S1611" s="131"/>
      <c r="T1611" s="131"/>
      <c r="U1611" s="131"/>
      <c r="V1611" s="131"/>
      <c r="W1611" s="131"/>
    </row>
    <row r="1612" spans="1:23" ht="18" customHeight="1" x14ac:dyDescent="0.35">
      <c r="A1612" s="143" t="s">
        <v>526</v>
      </c>
      <c r="B1612" s="143" t="s">
        <v>964</v>
      </c>
      <c r="C1612" s="147">
        <v>5811</v>
      </c>
      <c r="D1612" s="7">
        <v>-0.135554641</v>
      </c>
      <c r="E1612" s="10">
        <v>1</v>
      </c>
      <c r="F1612" s="144">
        <v>0</v>
      </c>
      <c r="G1612" s="47">
        <f t="shared" si="133"/>
        <v>5811</v>
      </c>
      <c r="H1612" s="47">
        <f t="shared" si="134"/>
        <v>0</v>
      </c>
      <c r="I1612" s="59">
        <v>-8.9788414520267451E-2</v>
      </c>
      <c r="J1612" s="23">
        <f t="shared" si="135"/>
        <v>-4.5766226479732552E-2</v>
      </c>
      <c r="K1612" s="9">
        <v>-1.7165993179862959E-2</v>
      </c>
      <c r="L1612" s="63">
        <f t="shared" si="136"/>
        <v>-9.0247566061809117</v>
      </c>
      <c r="M1612" s="63">
        <f t="shared" si="137"/>
        <v>-0.11838864782013704</v>
      </c>
      <c r="N1612" s="145"/>
      <c r="O1612" s="131"/>
      <c r="P1612" s="131"/>
      <c r="Q1612" s="131"/>
      <c r="R1612" s="131"/>
      <c r="S1612" s="131"/>
      <c r="T1612" s="131"/>
      <c r="U1612" s="131"/>
      <c r="V1612" s="131"/>
      <c r="W1612" s="131"/>
    </row>
    <row r="1613" spans="1:23" ht="18" customHeight="1" x14ac:dyDescent="0.35">
      <c r="A1613" s="143" t="s">
        <v>526</v>
      </c>
      <c r="B1613" s="143" t="s">
        <v>682</v>
      </c>
      <c r="C1613" s="147">
        <v>1443</v>
      </c>
      <c r="D1613" s="7">
        <v>-0.122678701</v>
      </c>
      <c r="E1613" s="10">
        <v>1</v>
      </c>
      <c r="F1613" s="144">
        <v>0</v>
      </c>
      <c r="G1613" s="47">
        <f t="shared" si="133"/>
        <v>1443</v>
      </c>
      <c r="H1613" s="47">
        <f t="shared" si="134"/>
        <v>0</v>
      </c>
      <c r="I1613" s="59">
        <v>-8.9788414520267451E-2</v>
      </c>
      <c r="J1613" s="23">
        <f t="shared" si="135"/>
        <v>-3.289028647973255E-2</v>
      </c>
      <c r="K1613" s="9">
        <v>-1.7165993179862959E-2</v>
      </c>
      <c r="L1613" s="63">
        <f t="shared" si="136"/>
        <v>-4.0080943316180528</v>
      </c>
      <c r="M1613" s="63">
        <f t="shared" si="137"/>
        <v>-0.10551270782013704</v>
      </c>
      <c r="N1613" s="145"/>
      <c r="O1613" s="131"/>
      <c r="P1613" s="131"/>
      <c r="Q1613" s="131"/>
      <c r="R1613" s="131"/>
      <c r="S1613" s="131"/>
      <c r="T1613" s="131"/>
      <c r="U1613" s="131"/>
      <c r="V1613" s="131"/>
      <c r="W1613" s="131"/>
    </row>
    <row r="1614" spans="1:23" ht="18" customHeight="1" x14ac:dyDescent="0.35">
      <c r="A1614" s="143" t="s">
        <v>526</v>
      </c>
      <c r="B1614" s="143" t="s">
        <v>1186</v>
      </c>
      <c r="C1614" s="147">
        <v>49279</v>
      </c>
      <c r="D1614" s="7">
        <v>-7.8141524000000004E-2</v>
      </c>
      <c r="E1614" s="10">
        <v>1</v>
      </c>
      <c r="F1614" s="144">
        <v>0</v>
      </c>
      <c r="G1614" s="47">
        <f t="shared" si="133"/>
        <v>49279</v>
      </c>
      <c r="H1614" s="47">
        <f t="shared" si="134"/>
        <v>0</v>
      </c>
      <c r="I1614" s="59">
        <v>-8.9788414520267451E-2</v>
      </c>
      <c r="J1614" s="23">
        <f t="shared" si="135"/>
        <v>1.1646890520267447E-2</v>
      </c>
      <c r="K1614" s="9">
        <v>-1.7165993179862959E-2</v>
      </c>
      <c r="L1614" s="63">
        <f t="shared" si="136"/>
        <v>-13.535881163270499</v>
      </c>
      <c r="M1614" s="63">
        <f t="shared" si="137"/>
        <v>-6.0975530820137042E-2</v>
      </c>
      <c r="N1614" s="145"/>
      <c r="O1614" s="131"/>
      <c r="P1614" s="131"/>
      <c r="Q1614" s="131"/>
      <c r="R1614" s="131"/>
      <c r="S1614" s="131"/>
      <c r="T1614" s="131"/>
      <c r="U1614" s="131"/>
      <c r="V1614" s="131"/>
      <c r="W1614" s="131"/>
    </row>
    <row r="1615" spans="1:23" ht="18" customHeight="1" x14ac:dyDescent="0.35">
      <c r="A1615" s="143" t="s">
        <v>526</v>
      </c>
      <c r="B1615" s="143" t="s">
        <v>327</v>
      </c>
      <c r="C1615" s="147">
        <v>10062</v>
      </c>
      <c r="D1615" s="7">
        <v>-0.120034262</v>
      </c>
      <c r="E1615" s="10">
        <v>1</v>
      </c>
      <c r="F1615" s="144">
        <v>0</v>
      </c>
      <c r="G1615" s="47">
        <f t="shared" si="133"/>
        <v>10062</v>
      </c>
      <c r="H1615" s="47">
        <f t="shared" si="134"/>
        <v>0</v>
      </c>
      <c r="I1615" s="59">
        <v>-8.9788414520267451E-2</v>
      </c>
      <c r="J1615" s="23">
        <f t="shared" si="135"/>
        <v>-3.0245847479732552E-2</v>
      </c>
      <c r="K1615" s="9">
        <v>-1.7165993179862959E-2</v>
      </c>
      <c r="L1615" s="63">
        <f t="shared" si="136"/>
        <v>-10.318666769781016</v>
      </c>
      <c r="M1615" s="63">
        <f t="shared" si="137"/>
        <v>-0.10286826882013704</v>
      </c>
      <c r="N1615" s="145"/>
      <c r="O1615" s="131"/>
      <c r="P1615" s="131"/>
      <c r="Q1615" s="131"/>
      <c r="R1615" s="131"/>
      <c r="S1615" s="131"/>
      <c r="T1615" s="131"/>
      <c r="U1615" s="131"/>
      <c r="V1615" s="131"/>
      <c r="W1615" s="131"/>
    </row>
    <row r="1616" spans="1:23" ht="18" customHeight="1" x14ac:dyDescent="0.35">
      <c r="A1616" s="143" t="s">
        <v>526</v>
      </c>
      <c r="B1616" s="143" t="s">
        <v>442</v>
      </c>
      <c r="C1616" s="147">
        <v>7943</v>
      </c>
      <c r="D1616" s="7">
        <v>-0.14613379700000001</v>
      </c>
      <c r="E1616" s="10">
        <v>1</v>
      </c>
      <c r="F1616" s="144">
        <v>0</v>
      </c>
      <c r="G1616" s="47">
        <f t="shared" si="133"/>
        <v>7943</v>
      </c>
      <c r="H1616" s="47">
        <f t="shared" si="134"/>
        <v>0</v>
      </c>
      <c r="I1616" s="59">
        <v>-8.9788414520267451E-2</v>
      </c>
      <c r="J1616" s="23">
        <f t="shared" si="135"/>
        <v>-5.6345382479732559E-2</v>
      </c>
      <c r="K1616" s="9">
        <v>-1.7165993179862959E-2</v>
      </c>
      <c r="L1616" s="63">
        <f t="shared" si="136"/>
        <v>-11.494063328320847</v>
      </c>
      <c r="M1616" s="63">
        <f t="shared" si="137"/>
        <v>-0.12896780382013706</v>
      </c>
      <c r="N1616" s="145"/>
      <c r="O1616" s="131"/>
      <c r="P1616" s="131"/>
      <c r="Q1616" s="131"/>
      <c r="R1616" s="131"/>
      <c r="S1616" s="131"/>
      <c r="T1616" s="131"/>
      <c r="U1616" s="131"/>
      <c r="V1616" s="131"/>
      <c r="W1616" s="131"/>
    </row>
    <row r="1617" spans="1:23" ht="18" customHeight="1" x14ac:dyDescent="0.35">
      <c r="A1617" s="143" t="s">
        <v>526</v>
      </c>
      <c r="B1617" s="143" t="s">
        <v>1187</v>
      </c>
      <c r="C1617" s="147">
        <v>7372</v>
      </c>
      <c r="D1617" s="7">
        <v>-0.195104219</v>
      </c>
      <c r="E1617" s="10">
        <v>1</v>
      </c>
      <c r="F1617" s="144">
        <v>0</v>
      </c>
      <c r="G1617" s="47">
        <f t="shared" si="133"/>
        <v>7372</v>
      </c>
      <c r="H1617" s="47">
        <f t="shared" si="134"/>
        <v>0</v>
      </c>
      <c r="I1617" s="59">
        <v>-8.9788414520267451E-2</v>
      </c>
      <c r="J1617" s="23">
        <f t="shared" si="135"/>
        <v>-0.10531580447973254</v>
      </c>
      <c r="K1617" s="9">
        <v>-1.7165993179862959E-2</v>
      </c>
      <c r="L1617" s="63">
        <f t="shared" si="136"/>
        <v>-15.277838655958812</v>
      </c>
      <c r="M1617" s="63">
        <f t="shared" si="137"/>
        <v>-0.17793822582013705</v>
      </c>
      <c r="N1617" s="145"/>
      <c r="O1617" s="131"/>
      <c r="P1617" s="131"/>
      <c r="Q1617" s="131"/>
      <c r="R1617" s="131"/>
      <c r="S1617" s="131"/>
      <c r="T1617" s="131"/>
      <c r="U1617" s="131"/>
      <c r="V1617" s="131"/>
      <c r="W1617" s="131"/>
    </row>
    <row r="1618" spans="1:23" ht="18" customHeight="1" x14ac:dyDescent="0.35">
      <c r="A1618" s="143" t="s">
        <v>526</v>
      </c>
      <c r="B1618" s="143" t="s">
        <v>1188</v>
      </c>
      <c r="C1618" s="147">
        <v>13013</v>
      </c>
      <c r="D1618" s="7">
        <v>-0.11273003700000001</v>
      </c>
      <c r="E1618" s="10">
        <v>1</v>
      </c>
      <c r="F1618" s="144">
        <v>0</v>
      </c>
      <c r="G1618" s="47">
        <f t="shared" si="133"/>
        <v>13013</v>
      </c>
      <c r="H1618" s="47">
        <f t="shared" si="134"/>
        <v>0</v>
      </c>
      <c r="I1618" s="59">
        <v>-8.9788414520267451E-2</v>
      </c>
      <c r="J1618" s="23">
        <f t="shared" si="135"/>
        <v>-2.2941622479732554E-2</v>
      </c>
      <c r="K1618" s="9">
        <v>-1.7165993179862959E-2</v>
      </c>
      <c r="L1618" s="63">
        <f t="shared" si="136"/>
        <v>-10.901424056079476</v>
      </c>
      <c r="M1618" s="63">
        <f t="shared" si="137"/>
        <v>-9.5564043820137043E-2</v>
      </c>
      <c r="N1618" s="145"/>
      <c r="O1618" s="131"/>
      <c r="P1618" s="131"/>
      <c r="Q1618" s="131"/>
      <c r="R1618" s="131"/>
      <c r="S1618" s="131"/>
      <c r="T1618" s="131"/>
      <c r="U1618" s="131"/>
      <c r="V1618" s="131"/>
      <c r="W1618" s="131"/>
    </row>
    <row r="1619" spans="1:23" ht="18" customHeight="1" x14ac:dyDescent="0.35">
      <c r="A1619" s="143" t="s">
        <v>526</v>
      </c>
      <c r="B1619" s="143" t="s">
        <v>537</v>
      </c>
      <c r="C1619" s="147">
        <v>3917</v>
      </c>
      <c r="D1619" s="7">
        <v>-0.20089821599999999</v>
      </c>
      <c r="E1619" s="10">
        <v>1</v>
      </c>
      <c r="F1619" s="144">
        <v>0</v>
      </c>
      <c r="G1619" s="47">
        <f t="shared" si="133"/>
        <v>3917</v>
      </c>
      <c r="H1619" s="47">
        <f t="shared" si="134"/>
        <v>0</v>
      </c>
      <c r="I1619" s="59">
        <v>-8.9788414520267451E-2</v>
      </c>
      <c r="J1619" s="23">
        <f t="shared" si="135"/>
        <v>-0.11110980147973254</v>
      </c>
      <c r="K1619" s="9">
        <v>-1.7165993179862959E-2</v>
      </c>
      <c r="L1619" s="63">
        <f t="shared" si="136"/>
        <v>-11.499054041285847</v>
      </c>
      <c r="M1619" s="63">
        <f t="shared" si="137"/>
        <v>-0.18373222282013704</v>
      </c>
      <c r="N1619" s="145"/>
      <c r="O1619" s="131"/>
      <c r="P1619" s="131"/>
      <c r="Q1619" s="131"/>
      <c r="R1619" s="131"/>
      <c r="S1619" s="131"/>
      <c r="T1619" s="131"/>
      <c r="U1619" s="131"/>
      <c r="V1619" s="131"/>
      <c r="W1619" s="131"/>
    </row>
    <row r="1620" spans="1:23" ht="18" customHeight="1" x14ac:dyDescent="0.35">
      <c r="A1620" s="143" t="s">
        <v>526</v>
      </c>
      <c r="B1620" s="143" t="s">
        <v>1189</v>
      </c>
      <c r="C1620" s="147">
        <v>34726</v>
      </c>
      <c r="D1620" s="7">
        <v>-0.13516451199999999</v>
      </c>
      <c r="E1620" s="10">
        <v>1</v>
      </c>
      <c r="F1620" s="144">
        <v>0</v>
      </c>
      <c r="G1620" s="47">
        <f t="shared" si="133"/>
        <v>34726</v>
      </c>
      <c r="H1620" s="47">
        <f t="shared" si="134"/>
        <v>0</v>
      </c>
      <c r="I1620" s="59">
        <v>-8.9788414520267451E-2</v>
      </c>
      <c r="J1620" s="23">
        <f t="shared" si="135"/>
        <v>-4.5376097479732536E-2</v>
      </c>
      <c r="K1620" s="9">
        <v>-1.7165993179862959E-2</v>
      </c>
      <c r="L1620" s="63">
        <f t="shared" si="136"/>
        <v>-21.988921876925474</v>
      </c>
      <c r="M1620" s="63">
        <f t="shared" si="137"/>
        <v>-0.11799851882013702</v>
      </c>
      <c r="N1620" s="145"/>
      <c r="O1620" s="131"/>
      <c r="P1620" s="131"/>
      <c r="Q1620" s="131"/>
      <c r="R1620" s="131"/>
      <c r="S1620" s="131"/>
      <c r="T1620" s="131"/>
      <c r="U1620" s="131"/>
      <c r="V1620" s="131"/>
      <c r="W1620" s="131"/>
    </row>
    <row r="1621" spans="1:23" ht="18" customHeight="1" x14ac:dyDescent="0.35">
      <c r="A1621" s="143" t="s">
        <v>526</v>
      </c>
      <c r="B1621" s="143" t="s">
        <v>1190</v>
      </c>
      <c r="C1621" s="147">
        <v>10121</v>
      </c>
      <c r="D1621" s="7">
        <v>-0.130008972</v>
      </c>
      <c r="E1621" s="10">
        <v>1</v>
      </c>
      <c r="F1621" s="144">
        <v>0</v>
      </c>
      <c r="G1621" s="47">
        <f t="shared" si="133"/>
        <v>10121</v>
      </c>
      <c r="H1621" s="47">
        <f t="shared" si="134"/>
        <v>0</v>
      </c>
      <c r="I1621" s="59">
        <v>-8.9788414520267451E-2</v>
      </c>
      <c r="J1621" s="23">
        <f t="shared" si="135"/>
        <v>-4.0220557479732549E-2</v>
      </c>
      <c r="K1621" s="9">
        <v>-1.7165993179862959E-2</v>
      </c>
      <c r="L1621" s="63">
        <f t="shared" si="136"/>
        <v>-11.352362607500176</v>
      </c>
      <c r="M1621" s="63">
        <f t="shared" si="137"/>
        <v>-0.11284297882013704</v>
      </c>
      <c r="N1621" s="145"/>
      <c r="O1621" s="131"/>
      <c r="P1621" s="131"/>
      <c r="Q1621" s="131"/>
      <c r="R1621" s="131"/>
      <c r="S1621" s="131"/>
      <c r="T1621" s="131"/>
      <c r="U1621" s="131"/>
      <c r="V1621" s="131"/>
      <c r="W1621" s="131"/>
    </row>
    <row r="1622" spans="1:23" ht="18" customHeight="1" x14ac:dyDescent="0.35">
      <c r="A1622" s="143" t="s">
        <v>526</v>
      </c>
      <c r="B1622" s="143" t="s">
        <v>1191</v>
      </c>
      <c r="C1622" s="147">
        <v>4424</v>
      </c>
      <c r="D1622" s="7">
        <v>-3.6044400999999997E-2</v>
      </c>
      <c r="E1622" s="10">
        <v>1</v>
      </c>
      <c r="F1622" s="144">
        <v>0</v>
      </c>
      <c r="G1622" s="47">
        <f t="shared" si="133"/>
        <v>4424</v>
      </c>
      <c r="H1622" s="47">
        <f t="shared" si="134"/>
        <v>0</v>
      </c>
      <c r="I1622" s="59">
        <v>-8.9788414520267451E-2</v>
      </c>
      <c r="J1622" s="23">
        <f t="shared" si="135"/>
        <v>5.3744013520267454E-2</v>
      </c>
      <c r="K1622" s="9">
        <v>-1.7165993179862959E-2</v>
      </c>
      <c r="L1622" s="63">
        <f t="shared" si="136"/>
        <v>-1.2556624955722662</v>
      </c>
      <c r="M1622" s="63">
        <f t="shared" si="137"/>
        <v>-1.8878407820137038E-2</v>
      </c>
      <c r="N1622" s="145"/>
      <c r="O1622" s="131"/>
      <c r="P1622" s="131"/>
      <c r="Q1622" s="131"/>
      <c r="R1622" s="131"/>
      <c r="S1622" s="131"/>
      <c r="T1622" s="131"/>
      <c r="U1622" s="131"/>
      <c r="V1622" s="131"/>
      <c r="W1622" s="131"/>
    </row>
    <row r="1623" spans="1:23" ht="18" customHeight="1" x14ac:dyDescent="0.35">
      <c r="A1623" s="143" t="s">
        <v>526</v>
      </c>
      <c r="B1623" s="143" t="s">
        <v>773</v>
      </c>
      <c r="C1623" s="147">
        <v>6783</v>
      </c>
      <c r="D1623" s="7">
        <v>-0.12989804699999999</v>
      </c>
      <c r="E1623" s="10">
        <v>1</v>
      </c>
      <c r="F1623" s="144">
        <v>0</v>
      </c>
      <c r="G1623" s="47">
        <f t="shared" si="133"/>
        <v>6783</v>
      </c>
      <c r="H1623" s="47">
        <f t="shared" si="134"/>
        <v>0</v>
      </c>
      <c r="I1623" s="59">
        <v>-8.9788414520267451E-2</v>
      </c>
      <c r="J1623" s="23">
        <f t="shared" si="135"/>
        <v>-4.0109632479732538E-2</v>
      </c>
      <c r="K1623" s="9">
        <v>-1.7165993179862959E-2</v>
      </c>
      <c r="L1623" s="63">
        <f t="shared" si="136"/>
        <v>-9.2844958800436785</v>
      </c>
      <c r="M1623" s="63">
        <f t="shared" si="137"/>
        <v>-0.11273205382013703</v>
      </c>
      <c r="N1623" s="145"/>
      <c r="O1623" s="131"/>
      <c r="P1623" s="131"/>
      <c r="Q1623" s="131"/>
      <c r="R1623" s="131"/>
      <c r="S1623" s="131"/>
      <c r="T1623" s="131"/>
      <c r="U1623" s="131"/>
      <c r="V1623" s="131"/>
      <c r="W1623" s="131"/>
    </row>
    <row r="1624" spans="1:23" ht="18" customHeight="1" x14ac:dyDescent="0.35">
      <c r="A1624" s="143" t="s">
        <v>526</v>
      </c>
      <c r="B1624" s="143" t="s">
        <v>1192</v>
      </c>
      <c r="C1624" s="147">
        <v>4117</v>
      </c>
      <c r="D1624" s="7">
        <v>-0.13244270899999999</v>
      </c>
      <c r="E1624" s="10">
        <v>1</v>
      </c>
      <c r="F1624" s="144">
        <v>0</v>
      </c>
      <c r="G1624" s="47">
        <f t="shared" si="133"/>
        <v>4117</v>
      </c>
      <c r="H1624" s="47">
        <f t="shared" si="134"/>
        <v>0</v>
      </c>
      <c r="I1624" s="59">
        <v>-8.9788414520267451E-2</v>
      </c>
      <c r="J1624" s="23">
        <f t="shared" si="135"/>
        <v>-4.2654294479732541E-2</v>
      </c>
      <c r="K1624" s="9">
        <v>-1.7165993179862959E-2</v>
      </c>
      <c r="L1624" s="63">
        <f t="shared" si="136"/>
        <v>-7.3965982196350835</v>
      </c>
      <c r="M1624" s="63">
        <f t="shared" si="137"/>
        <v>-0.11527671582013703</v>
      </c>
      <c r="N1624" s="145"/>
      <c r="O1624" s="131"/>
      <c r="P1624" s="131"/>
      <c r="Q1624" s="131"/>
      <c r="R1624" s="131"/>
      <c r="S1624" s="131"/>
      <c r="T1624" s="131"/>
      <c r="U1624" s="131"/>
      <c r="V1624" s="131"/>
      <c r="W1624" s="131"/>
    </row>
    <row r="1625" spans="1:23" ht="18" customHeight="1" x14ac:dyDescent="0.35">
      <c r="A1625" s="143" t="s">
        <v>526</v>
      </c>
      <c r="B1625" s="143" t="s">
        <v>1193</v>
      </c>
      <c r="C1625" s="147">
        <v>921</v>
      </c>
      <c r="D1625" s="7">
        <v>-0.158965891</v>
      </c>
      <c r="E1625" s="10">
        <v>1</v>
      </c>
      <c r="F1625" s="144">
        <v>0</v>
      </c>
      <c r="G1625" s="47">
        <f t="shared" si="133"/>
        <v>921</v>
      </c>
      <c r="H1625" s="47">
        <f t="shared" si="134"/>
        <v>0</v>
      </c>
      <c r="I1625" s="59">
        <v>-8.9788414520267451E-2</v>
      </c>
      <c r="J1625" s="23">
        <f t="shared" si="135"/>
        <v>-6.9177476479732547E-2</v>
      </c>
      <c r="K1625" s="9">
        <v>-1.7165993179862959E-2</v>
      </c>
      <c r="L1625" s="63">
        <f t="shared" si="136"/>
        <v>-4.3033407198453393</v>
      </c>
      <c r="M1625" s="63">
        <f t="shared" si="137"/>
        <v>-0.14179989782013705</v>
      </c>
      <c r="N1625" s="145"/>
      <c r="O1625" s="131"/>
      <c r="P1625" s="131"/>
      <c r="Q1625" s="131"/>
      <c r="R1625" s="131"/>
      <c r="S1625" s="131"/>
      <c r="T1625" s="131"/>
      <c r="U1625" s="131"/>
      <c r="V1625" s="131"/>
      <c r="W1625" s="131"/>
    </row>
    <row r="1626" spans="1:23" ht="18" customHeight="1" x14ac:dyDescent="0.35">
      <c r="A1626" s="143" t="s">
        <v>526</v>
      </c>
      <c r="B1626" s="143" t="s">
        <v>775</v>
      </c>
      <c r="C1626" s="147">
        <v>7931</v>
      </c>
      <c r="D1626" s="7">
        <v>-0.18950405400000001</v>
      </c>
      <c r="E1626" s="10">
        <v>1</v>
      </c>
      <c r="F1626" s="144">
        <v>0</v>
      </c>
      <c r="G1626" s="47">
        <f t="shared" si="133"/>
        <v>7931</v>
      </c>
      <c r="H1626" s="47">
        <f t="shared" si="134"/>
        <v>0</v>
      </c>
      <c r="I1626" s="59">
        <v>-8.9788414520267451E-2</v>
      </c>
      <c r="J1626" s="23">
        <f t="shared" si="135"/>
        <v>-9.9715639479732554E-2</v>
      </c>
      <c r="K1626" s="9">
        <v>-1.7165993179862959E-2</v>
      </c>
      <c r="L1626" s="63">
        <f t="shared" si="136"/>
        <v>-15.347766272675061</v>
      </c>
      <c r="M1626" s="63">
        <f t="shared" si="137"/>
        <v>-0.17233806082013706</v>
      </c>
      <c r="N1626" s="145"/>
      <c r="O1626" s="131"/>
      <c r="P1626" s="131"/>
      <c r="Q1626" s="131"/>
      <c r="R1626" s="131"/>
      <c r="S1626" s="131"/>
      <c r="T1626" s="131"/>
      <c r="U1626" s="131"/>
      <c r="V1626" s="131"/>
      <c r="W1626" s="131"/>
    </row>
    <row r="1627" spans="1:23" ht="18" customHeight="1" x14ac:dyDescent="0.35">
      <c r="A1627" s="143" t="s">
        <v>526</v>
      </c>
      <c r="B1627" s="143" t="s">
        <v>606</v>
      </c>
      <c r="C1627" s="147">
        <v>1994</v>
      </c>
      <c r="D1627" s="7">
        <v>-9.0802172E-2</v>
      </c>
      <c r="E1627" s="10">
        <v>1</v>
      </c>
      <c r="F1627" s="144">
        <v>0</v>
      </c>
      <c r="G1627" s="47">
        <f t="shared" si="133"/>
        <v>1994</v>
      </c>
      <c r="H1627" s="47">
        <f t="shared" si="134"/>
        <v>0</v>
      </c>
      <c r="I1627" s="59">
        <v>-8.9788414520267451E-2</v>
      </c>
      <c r="J1627" s="23">
        <f t="shared" si="135"/>
        <v>-1.0137574797325494E-3</v>
      </c>
      <c r="K1627" s="9">
        <v>-1.7165993179862959E-2</v>
      </c>
      <c r="L1627" s="63">
        <f t="shared" si="136"/>
        <v>-3.2881666535434317</v>
      </c>
      <c r="M1627" s="63">
        <f t="shared" si="137"/>
        <v>-7.3636178820137038E-2</v>
      </c>
      <c r="N1627" s="145"/>
      <c r="O1627" s="131"/>
      <c r="P1627" s="131"/>
      <c r="Q1627" s="131"/>
      <c r="R1627" s="131"/>
      <c r="S1627" s="131"/>
      <c r="T1627" s="131"/>
      <c r="U1627" s="131"/>
      <c r="V1627" s="131"/>
      <c r="W1627" s="131"/>
    </row>
    <row r="1628" spans="1:23" ht="18" customHeight="1" x14ac:dyDescent="0.35">
      <c r="A1628" s="143" t="s">
        <v>526</v>
      </c>
      <c r="B1628" s="143" t="s">
        <v>1194</v>
      </c>
      <c r="C1628" s="147">
        <v>1118</v>
      </c>
      <c r="D1628" s="7">
        <v>-0.14824700900000001</v>
      </c>
      <c r="E1628" s="10">
        <v>1</v>
      </c>
      <c r="F1628" s="144">
        <v>0</v>
      </c>
      <c r="G1628" s="47">
        <f t="shared" si="133"/>
        <v>1118</v>
      </c>
      <c r="H1628" s="47">
        <f t="shared" si="134"/>
        <v>0</v>
      </c>
      <c r="I1628" s="59">
        <v>-8.9788414520267451E-2</v>
      </c>
      <c r="J1628" s="23">
        <f t="shared" si="135"/>
        <v>-5.8458594479732562E-2</v>
      </c>
      <c r="K1628" s="9">
        <v>-1.7165993179862959E-2</v>
      </c>
      <c r="L1628" s="63">
        <f t="shared" si="136"/>
        <v>-4.3828913023294138</v>
      </c>
      <c r="M1628" s="63">
        <f t="shared" si="137"/>
        <v>-0.13108101582013706</v>
      </c>
      <c r="N1628" s="145"/>
      <c r="O1628" s="131"/>
      <c r="P1628" s="131"/>
      <c r="Q1628" s="131"/>
      <c r="R1628" s="131"/>
      <c r="S1628" s="131"/>
      <c r="T1628" s="131"/>
      <c r="U1628" s="131"/>
      <c r="V1628" s="131"/>
      <c r="W1628" s="131"/>
    </row>
    <row r="1629" spans="1:23" ht="18" customHeight="1" x14ac:dyDescent="0.35">
      <c r="A1629" s="143" t="s">
        <v>526</v>
      </c>
      <c r="B1629" s="143" t="s">
        <v>1195</v>
      </c>
      <c r="C1629" s="147">
        <v>149972</v>
      </c>
      <c r="D1629" s="7">
        <v>-9.0908785000000006E-2</v>
      </c>
      <c r="E1629" s="10">
        <v>1</v>
      </c>
      <c r="F1629" s="144">
        <v>0</v>
      </c>
      <c r="G1629" s="47">
        <f t="shared" si="133"/>
        <v>149972</v>
      </c>
      <c r="H1629" s="47">
        <f t="shared" si="134"/>
        <v>0</v>
      </c>
      <c r="I1629" s="59">
        <v>-8.9788414520267451E-2</v>
      </c>
      <c r="J1629" s="23">
        <f t="shared" si="135"/>
        <v>-1.1203704797325548E-3</v>
      </c>
      <c r="K1629" s="9">
        <v>-1.7165993179862959E-2</v>
      </c>
      <c r="L1629" s="63">
        <f t="shared" si="136"/>
        <v>-28.557794694838375</v>
      </c>
      <c r="M1629" s="63">
        <f t="shared" si="137"/>
        <v>-7.3742791820137044E-2</v>
      </c>
      <c r="N1629" s="145"/>
      <c r="O1629" s="131"/>
      <c r="P1629" s="131"/>
      <c r="Q1629" s="131"/>
      <c r="R1629" s="131"/>
      <c r="S1629" s="131"/>
      <c r="T1629" s="131"/>
      <c r="U1629" s="131"/>
      <c r="V1629" s="131"/>
      <c r="W1629" s="131"/>
    </row>
    <row r="1630" spans="1:23" ht="18" customHeight="1" x14ac:dyDescent="0.35">
      <c r="A1630" s="143" t="s">
        <v>1196</v>
      </c>
      <c r="B1630" s="143" t="s">
        <v>45</v>
      </c>
      <c r="C1630" s="147">
        <v>27235</v>
      </c>
      <c r="D1630" s="7">
        <v>-6.7483003999999999E-2</v>
      </c>
      <c r="E1630" s="10">
        <v>1</v>
      </c>
      <c r="F1630" s="144">
        <v>0</v>
      </c>
      <c r="G1630" s="47">
        <f t="shared" si="133"/>
        <v>27235</v>
      </c>
      <c r="H1630" s="47">
        <f t="shared" si="134"/>
        <v>0</v>
      </c>
      <c r="I1630" s="59">
        <v>-8.9788414520267451E-2</v>
      </c>
      <c r="J1630" s="23">
        <f t="shared" si="135"/>
        <v>2.2305410520267452E-2</v>
      </c>
      <c r="K1630" s="9">
        <v>-1.7165993179862959E-2</v>
      </c>
      <c r="L1630" s="63">
        <f t="shared" si="136"/>
        <v>-8.3038314032374601</v>
      </c>
      <c r="M1630" s="63">
        <f t="shared" si="137"/>
        <v>-5.0317010820137037E-2</v>
      </c>
      <c r="N1630" s="145"/>
      <c r="O1630" s="131"/>
      <c r="P1630" s="131"/>
      <c r="Q1630" s="131"/>
      <c r="R1630" s="131"/>
      <c r="S1630" s="131"/>
      <c r="T1630" s="131"/>
      <c r="U1630" s="131"/>
      <c r="V1630" s="131"/>
      <c r="W1630" s="131"/>
    </row>
    <row r="1631" spans="1:23" ht="18" customHeight="1" x14ac:dyDescent="0.35">
      <c r="A1631" s="143" t="s">
        <v>1196</v>
      </c>
      <c r="B1631" s="143" t="s">
        <v>1197</v>
      </c>
      <c r="C1631" s="147">
        <v>6685</v>
      </c>
      <c r="D1631" s="7">
        <v>-0.11357927600000001</v>
      </c>
      <c r="E1631" s="10">
        <v>1</v>
      </c>
      <c r="F1631" s="144">
        <v>0</v>
      </c>
      <c r="G1631" s="47">
        <f t="shared" si="133"/>
        <v>6685</v>
      </c>
      <c r="H1631" s="47">
        <f t="shared" si="134"/>
        <v>0</v>
      </c>
      <c r="I1631" s="59">
        <v>-8.9788414520267451E-2</v>
      </c>
      <c r="J1631" s="23">
        <f t="shared" si="135"/>
        <v>-2.3790861479732556E-2</v>
      </c>
      <c r="K1631" s="9">
        <v>-1.7165993179862959E-2</v>
      </c>
      <c r="L1631" s="63">
        <f t="shared" si="136"/>
        <v>-7.8829282998947212</v>
      </c>
      <c r="M1631" s="63">
        <f t="shared" si="137"/>
        <v>-9.6413282820137045E-2</v>
      </c>
      <c r="N1631" s="145"/>
      <c r="O1631" s="131"/>
      <c r="P1631" s="131"/>
      <c r="Q1631" s="131"/>
      <c r="R1631" s="131"/>
      <c r="S1631" s="131"/>
      <c r="T1631" s="131"/>
      <c r="U1631" s="131"/>
      <c r="V1631" s="131"/>
      <c r="W1631" s="131"/>
    </row>
    <row r="1632" spans="1:23" ht="18" customHeight="1" x14ac:dyDescent="0.35">
      <c r="A1632" s="143" t="s">
        <v>1196</v>
      </c>
      <c r="B1632" s="143" t="s">
        <v>1198</v>
      </c>
      <c r="C1632" s="147">
        <v>537</v>
      </c>
      <c r="D1632" s="7">
        <v>-7.7610654000000001E-2</v>
      </c>
      <c r="E1632" s="10">
        <v>1</v>
      </c>
      <c r="F1632" s="144">
        <v>0</v>
      </c>
      <c r="G1632" s="47">
        <f t="shared" si="133"/>
        <v>537</v>
      </c>
      <c r="H1632" s="47">
        <f t="shared" si="134"/>
        <v>0</v>
      </c>
      <c r="I1632" s="59">
        <v>-8.9788414520267451E-2</v>
      </c>
      <c r="J1632" s="23">
        <f t="shared" si="135"/>
        <v>1.217776052026745E-2</v>
      </c>
      <c r="K1632" s="9">
        <v>-1.7165993179862959E-2</v>
      </c>
      <c r="L1632" s="63">
        <f t="shared" si="136"/>
        <v>-1.4006998681488396</v>
      </c>
      <c r="M1632" s="63">
        <f t="shared" si="137"/>
        <v>-6.0444660820137039E-2</v>
      </c>
      <c r="N1632" s="145"/>
      <c r="O1632" s="131"/>
      <c r="P1632" s="131"/>
      <c r="Q1632" s="131"/>
      <c r="R1632" s="131"/>
      <c r="S1632" s="131"/>
      <c r="T1632" s="131"/>
      <c r="U1632" s="131"/>
      <c r="V1632" s="131"/>
      <c r="W1632" s="131"/>
    </row>
    <row r="1633" spans="1:23" ht="18" customHeight="1" x14ac:dyDescent="0.35">
      <c r="A1633" s="143" t="s">
        <v>1196</v>
      </c>
      <c r="B1633" s="143" t="s">
        <v>1199</v>
      </c>
      <c r="C1633" s="147">
        <v>815</v>
      </c>
      <c r="D1633" s="7">
        <v>-4.5046673000000002E-2</v>
      </c>
      <c r="E1633" s="10">
        <v>1</v>
      </c>
      <c r="F1633" s="144">
        <v>0</v>
      </c>
      <c r="G1633" s="47">
        <f t="shared" si="133"/>
        <v>815</v>
      </c>
      <c r="H1633" s="47">
        <f t="shared" si="134"/>
        <v>0</v>
      </c>
      <c r="I1633" s="59">
        <v>-8.9788414520267451E-2</v>
      </c>
      <c r="J1633" s="23">
        <f t="shared" si="135"/>
        <v>4.4741741520267449E-2</v>
      </c>
      <c r="K1633" s="9">
        <v>-1.7165993179862959E-2</v>
      </c>
      <c r="L1633" s="63">
        <f t="shared" si="136"/>
        <v>-0.79594335878559386</v>
      </c>
      <c r="M1633" s="63">
        <f t="shared" si="137"/>
        <v>-2.7880679820137044E-2</v>
      </c>
      <c r="N1633" s="145"/>
      <c r="O1633" s="131"/>
      <c r="P1633" s="131"/>
      <c r="Q1633" s="131"/>
      <c r="R1633" s="131"/>
      <c r="S1633" s="131"/>
      <c r="T1633" s="131"/>
      <c r="U1633" s="131"/>
      <c r="V1633" s="131"/>
      <c r="W1633" s="131"/>
    </row>
    <row r="1634" spans="1:23" ht="18" customHeight="1" x14ac:dyDescent="0.35">
      <c r="A1634" s="143" t="s">
        <v>1196</v>
      </c>
      <c r="B1634" s="143" t="s">
        <v>530</v>
      </c>
      <c r="C1634" s="147">
        <v>624</v>
      </c>
      <c r="D1634" s="7">
        <v>-2.8047465000000001E-2</v>
      </c>
      <c r="E1634" s="10">
        <v>1</v>
      </c>
      <c r="F1634" s="144">
        <v>0</v>
      </c>
      <c r="G1634" s="47">
        <f t="shared" si="133"/>
        <v>624</v>
      </c>
      <c r="H1634" s="47">
        <f t="shared" si="134"/>
        <v>0</v>
      </c>
      <c r="I1634" s="59">
        <v>-8.9788414520267451E-2</v>
      </c>
      <c r="J1634" s="23">
        <f t="shared" si="135"/>
        <v>6.174094952026745E-2</v>
      </c>
      <c r="K1634" s="9">
        <v>-1.7165993179862959E-2</v>
      </c>
      <c r="L1634" s="63">
        <f t="shared" si="136"/>
        <v>-0.27181907894553758</v>
      </c>
      <c r="M1634" s="63">
        <f t="shared" si="137"/>
        <v>-1.0881471820137042E-2</v>
      </c>
      <c r="N1634" s="145"/>
      <c r="O1634" s="131"/>
      <c r="P1634" s="131"/>
      <c r="Q1634" s="131"/>
      <c r="R1634" s="131"/>
      <c r="S1634" s="131"/>
      <c r="T1634" s="131"/>
      <c r="U1634" s="131"/>
      <c r="V1634" s="131"/>
      <c r="W1634" s="131"/>
    </row>
    <row r="1635" spans="1:23" ht="18" customHeight="1" x14ac:dyDescent="0.35">
      <c r="A1635" s="143" t="s">
        <v>1196</v>
      </c>
      <c r="B1635" s="143" t="s">
        <v>664</v>
      </c>
      <c r="C1635" s="147">
        <v>5936</v>
      </c>
      <c r="D1635" s="7">
        <v>-0.10821080600000001</v>
      </c>
      <c r="E1635" s="10">
        <v>1</v>
      </c>
      <c r="F1635" s="144">
        <v>0</v>
      </c>
      <c r="G1635" s="47">
        <f t="shared" si="133"/>
        <v>5936</v>
      </c>
      <c r="H1635" s="47">
        <f t="shared" si="134"/>
        <v>0</v>
      </c>
      <c r="I1635" s="59">
        <v>-8.9788414520267451E-2</v>
      </c>
      <c r="J1635" s="23">
        <f t="shared" si="135"/>
        <v>-1.8422391479732556E-2</v>
      </c>
      <c r="K1635" s="9">
        <v>-1.7165993179862959E-2</v>
      </c>
      <c r="L1635" s="63">
        <f t="shared" si="136"/>
        <v>-7.0145877669660468</v>
      </c>
      <c r="M1635" s="63">
        <f t="shared" si="137"/>
        <v>-9.1044812820137044E-2</v>
      </c>
      <c r="N1635" s="145"/>
      <c r="O1635" s="131"/>
      <c r="P1635" s="131"/>
      <c r="Q1635" s="131"/>
      <c r="R1635" s="131"/>
      <c r="S1635" s="131"/>
      <c r="T1635" s="131"/>
      <c r="U1635" s="131"/>
      <c r="V1635" s="131"/>
      <c r="W1635" s="131"/>
    </row>
    <row r="1636" spans="1:23" ht="18" customHeight="1" x14ac:dyDescent="0.35">
      <c r="A1636" s="143" t="s">
        <v>1196</v>
      </c>
      <c r="B1636" s="143" t="s">
        <v>1200</v>
      </c>
      <c r="C1636" s="147">
        <v>9871</v>
      </c>
      <c r="D1636" s="7">
        <v>-0.183453484</v>
      </c>
      <c r="E1636" s="10">
        <v>1</v>
      </c>
      <c r="F1636" s="144">
        <v>0</v>
      </c>
      <c r="G1636" s="47">
        <f t="shared" si="133"/>
        <v>9871</v>
      </c>
      <c r="H1636" s="47">
        <f t="shared" si="134"/>
        <v>0</v>
      </c>
      <c r="I1636" s="59">
        <v>-8.9788414520267451E-2</v>
      </c>
      <c r="J1636" s="23">
        <f t="shared" si="135"/>
        <v>-9.3665069479732549E-2</v>
      </c>
      <c r="K1636" s="9">
        <v>-1.7165993179862959E-2</v>
      </c>
      <c r="L1636" s="63">
        <f t="shared" si="136"/>
        <v>-16.521145502468993</v>
      </c>
      <c r="M1636" s="63">
        <f t="shared" si="137"/>
        <v>-0.16628749082013705</v>
      </c>
      <c r="N1636" s="145"/>
      <c r="O1636" s="131"/>
      <c r="P1636" s="131"/>
      <c r="Q1636" s="131"/>
      <c r="R1636" s="131"/>
      <c r="S1636" s="131"/>
      <c r="T1636" s="131"/>
      <c r="U1636" s="131"/>
      <c r="V1636" s="131"/>
      <c r="W1636" s="131"/>
    </row>
    <row r="1637" spans="1:23" ht="18" customHeight="1" x14ac:dyDescent="0.35">
      <c r="A1637" s="143" t="s">
        <v>1196</v>
      </c>
      <c r="B1637" s="143" t="s">
        <v>927</v>
      </c>
      <c r="C1637" s="147">
        <v>2234</v>
      </c>
      <c r="D1637" s="7">
        <v>-0.111664481</v>
      </c>
      <c r="E1637" s="10">
        <v>1</v>
      </c>
      <c r="F1637" s="144">
        <v>0</v>
      </c>
      <c r="G1637" s="47">
        <f t="shared" si="133"/>
        <v>2234</v>
      </c>
      <c r="H1637" s="47">
        <f t="shared" si="134"/>
        <v>0</v>
      </c>
      <c r="I1637" s="59">
        <v>-8.9788414520267451E-2</v>
      </c>
      <c r="J1637" s="23">
        <f t="shared" si="135"/>
        <v>-2.1876066479732545E-2</v>
      </c>
      <c r="K1637" s="9">
        <v>-1.7165993179862959E-2</v>
      </c>
      <c r="L1637" s="63">
        <f t="shared" si="136"/>
        <v>-4.4664907951829074</v>
      </c>
      <c r="M1637" s="63">
        <f t="shared" si="137"/>
        <v>-9.4498487820137034E-2</v>
      </c>
      <c r="N1637" s="145"/>
      <c r="O1637" s="131"/>
      <c r="P1637" s="131"/>
      <c r="Q1637" s="131"/>
      <c r="R1637" s="131"/>
      <c r="S1637" s="131"/>
      <c r="T1637" s="131"/>
      <c r="U1637" s="131"/>
      <c r="V1637" s="131"/>
      <c r="W1637" s="131"/>
    </row>
    <row r="1638" spans="1:23" ht="18" customHeight="1" x14ac:dyDescent="0.35">
      <c r="A1638" s="143" t="s">
        <v>1196</v>
      </c>
      <c r="B1638" s="143" t="s">
        <v>778</v>
      </c>
      <c r="C1638" s="147">
        <v>3180</v>
      </c>
      <c r="D1638" s="7">
        <v>-8.9748991E-2</v>
      </c>
      <c r="E1638" s="10">
        <v>1</v>
      </c>
      <c r="F1638" s="144">
        <v>0</v>
      </c>
      <c r="G1638" s="47">
        <f t="shared" si="133"/>
        <v>3180</v>
      </c>
      <c r="H1638" s="47">
        <f t="shared" si="134"/>
        <v>0</v>
      </c>
      <c r="I1638" s="59">
        <v>-8.9788414520267451E-2</v>
      </c>
      <c r="J1638" s="23">
        <f t="shared" si="135"/>
        <v>3.9423520267450884E-5</v>
      </c>
      <c r="K1638" s="9">
        <v>-1.7165993179862959E-2</v>
      </c>
      <c r="L1638" s="63">
        <f t="shared" si="136"/>
        <v>-4.0930633028007879</v>
      </c>
      <c r="M1638" s="63">
        <f t="shared" si="137"/>
        <v>-7.2582997820137038E-2</v>
      </c>
      <c r="N1638" s="145"/>
      <c r="O1638" s="131"/>
      <c r="P1638" s="131"/>
      <c r="Q1638" s="131"/>
      <c r="R1638" s="131"/>
      <c r="S1638" s="131"/>
      <c r="T1638" s="131"/>
      <c r="U1638" s="131"/>
      <c r="V1638" s="131"/>
      <c r="W1638" s="131"/>
    </row>
    <row r="1639" spans="1:23" ht="18" customHeight="1" x14ac:dyDescent="0.35">
      <c r="A1639" s="143" t="s">
        <v>1196</v>
      </c>
      <c r="B1639" s="143" t="s">
        <v>524</v>
      </c>
      <c r="C1639" s="147">
        <v>41954</v>
      </c>
      <c r="D1639" s="7">
        <v>-3.3168613E-2</v>
      </c>
      <c r="E1639" s="10">
        <v>1</v>
      </c>
      <c r="F1639" s="144">
        <v>0</v>
      </c>
      <c r="G1639" s="47">
        <f t="shared" si="133"/>
        <v>41954</v>
      </c>
      <c r="H1639" s="47">
        <f t="shared" si="134"/>
        <v>0</v>
      </c>
      <c r="I1639" s="59">
        <v>-8.9788414520267451E-2</v>
      </c>
      <c r="J1639" s="23">
        <f t="shared" si="135"/>
        <v>5.6619801520267452E-2</v>
      </c>
      <c r="K1639" s="9">
        <v>-1.7165993179862959E-2</v>
      </c>
      <c r="L1639" s="63">
        <f t="shared" si="136"/>
        <v>-3.2777647062958075</v>
      </c>
      <c r="M1639" s="63">
        <f t="shared" si="137"/>
        <v>-1.6002619820137041E-2</v>
      </c>
      <c r="N1639" s="145"/>
      <c r="O1639" s="131"/>
      <c r="P1639" s="131"/>
      <c r="Q1639" s="131"/>
      <c r="R1639" s="131"/>
      <c r="S1639" s="131"/>
      <c r="T1639" s="131"/>
      <c r="U1639" s="131"/>
      <c r="V1639" s="131"/>
      <c r="W1639" s="131"/>
    </row>
    <row r="1640" spans="1:23" ht="18" customHeight="1" x14ac:dyDescent="0.35">
      <c r="A1640" s="143" t="s">
        <v>1196</v>
      </c>
      <c r="B1640" s="143" t="s">
        <v>1201</v>
      </c>
      <c r="C1640" s="147">
        <v>6963</v>
      </c>
      <c r="D1640" s="7">
        <v>-0.13380993099999999</v>
      </c>
      <c r="E1640" s="10">
        <v>1</v>
      </c>
      <c r="F1640" s="144">
        <v>0</v>
      </c>
      <c r="G1640" s="47">
        <f t="shared" si="133"/>
        <v>6963</v>
      </c>
      <c r="H1640" s="47">
        <f t="shared" si="134"/>
        <v>0</v>
      </c>
      <c r="I1640" s="59">
        <v>-8.9788414520267451E-2</v>
      </c>
      <c r="J1640" s="23">
        <f t="shared" si="135"/>
        <v>-4.4021516479732542E-2</v>
      </c>
      <c r="K1640" s="9">
        <v>-1.7165993179862959E-2</v>
      </c>
      <c r="L1640" s="63">
        <f t="shared" si="136"/>
        <v>-9.7333058467716409</v>
      </c>
      <c r="M1640" s="63">
        <f t="shared" si="137"/>
        <v>-0.11664393782013703</v>
      </c>
      <c r="N1640" s="145"/>
      <c r="O1640" s="131"/>
      <c r="P1640" s="131"/>
      <c r="Q1640" s="131"/>
      <c r="R1640" s="131"/>
      <c r="S1640" s="131"/>
      <c r="T1640" s="131"/>
      <c r="U1640" s="131"/>
      <c r="V1640" s="131"/>
      <c r="W1640" s="131"/>
    </row>
    <row r="1641" spans="1:23" ht="18" customHeight="1" x14ac:dyDescent="0.35">
      <c r="A1641" s="143" t="s">
        <v>1196</v>
      </c>
      <c r="B1641" s="143" t="s">
        <v>393</v>
      </c>
      <c r="C1641" s="147">
        <v>8162</v>
      </c>
      <c r="D1641" s="7">
        <v>-0.11985240899999999</v>
      </c>
      <c r="E1641" s="10">
        <v>1</v>
      </c>
      <c r="F1641" s="144">
        <v>0</v>
      </c>
      <c r="G1641" s="47">
        <f t="shared" si="133"/>
        <v>8162</v>
      </c>
      <c r="H1641" s="47">
        <f t="shared" si="134"/>
        <v>0</v>
      </c>
      <c r="I1641" s="59">
        <v>-8.9788414520267451E-2</v>
      </c>
      <c r="J1641" s="23">
        <f t="shared" si="135"/>
        <v>-3.0063994479732542E-2</v>
      </c>
      <c r="K1641" s="9">
        <v>-1.7165993179862959E-2</v>
      </c>
      <c r="L1641" s="63">
        <f t="shared" si="136"/>
        <v>-9.2770797641776515</v>
      </c>
      <c r="M1641" s="63">
        <f t="shared" si="137"/>
        <v>-0.10268641582013703</v>
      </c>
      <c r="N1641" s="145"/>
      <c r="O1641" s="131"/>
      <c r="P1641" s="131"/>
      <c r="Q1641" s="131"/>
      <c r="R1641" s="131"/>
      <c r="S1641" s="131"/>
      <c r="T1641" s="131"/>
      <c r="U1641" s="131"/>
      <c r="V1641" s="131"/>
      <c r="W1641" s="131"/>
    </row>
    <row r="1642" spans="1:23" ht="18" customHeight="1" x14ac:dyDescent="0.35">
      <c r="A1642" s="143" t="s">
        <v>1196</v>
      </c>
      <c r="B1642" s="143" t="s">
        <v>780</v>
      </c>
      <c r="C1642" s="147">
        <v>26731</v>
      </c>
      <c r="D1642" s="7">
        <v>-8.1501908999999997E-2</v>
      </c>
      <c r="E1642" s="10">
        <v>1</v>
      </c>
      <c r="F1642" s="144">
        <v>0</v>
      </c>
      <c r="G1642" s="47">
        <f t="shared" si="133"/>
        <v>26731</v>
      </c>
      <c r="H1642" s="47">
        <f t="shared" si="134"/>
        <v>0</v>
      </c>
      <c r="I1642" s="59">
        <v>-8.9788414520267451E-2</v>
      </c>
      <c r="J1642" s="23">
        <f t="shared" si="135"/>
        <v>8.2865055202674537E-3</v>
      </c>
      <c r="K1642" s="9">
        <v>-1.7165993179862959E-2</v>
      </c>
      <c r="L1642" s="63">
        <f t="shared" si="136"/>
        <v>-10.518676301317464</v>
      </c>
      <c r="M1642" s="63">
        <f t="shared" si="137"/>
        <v>-6.4335915820137035E-2</v>
      </c>
      <c r="N1642" s="145"/>
      <c r="O1642" s="131"/>
      <c r="P1642" s="131"/>
      <c r="Q1642" s="131"/>
      <c r="R1642" s="131"/>
      <c r="S1642" s="131"/>
      <c r="T1642" s="131"/>
      <c r="U1642" s="131"/>
      <c r="V1642" s="131"/>
      <c r="W1642" s="131"/>
    </row>
    <row r="1643" spans="1:23" ht="18" customHeight="1" x14ac:dyDescent="0.35">
      <c r="A1643" s="143" t="s">
        <v>1196</v>
      </c>
      <c r="B1643" s="143" t="s">
        <v>273</v>
      </c>
      <c r="C1643" s="147">
        <v>9001</v>
      </c>
      <c r="D1643" s="7">
        <v>-0.14211300299999999</v>
      </c>
      <c r="E1643" s="10">
        <v>1</v>
      </c>
      <c r="F1643" s="144">
        <v>0</v>
      </c>
      <c r="G1643" s="47">
        <f t="shared" si="133"/>
        <v>9001</v>
      </c>
      <c r="H1643" s="47">
        <f t="shared" si="134"/>
        <v>0</v>
      </c>
      <c r="I1643" s="59">
        <v>-8.9788414520267451E-2</v>
      </c>
      <c r="J1643" s="23">
        <f t="shared" si="135"/>
        <v>-5.2324588479732537E-2</v>
      </c>
      <c r="K1643" s="9">
        <v>-1.7165993179862959E-2</v>
      </c>
      <c r="L1643" s="63">
        <f t="shared" si="136"/>
        <v>-11.854172646043407</v>
      </c>
      <c r="M1643" s="63">
        <f t="shared" si="137"/>
        <v>-0.12494700982013703</v>
      </c>
      <c r="N1643" s="145"/>
      <c r="O1643" s="131"/>
      <c r="P1643" s="131"/>
      <c r="Q1643" s="131"/>
      <c r="R1643" s="131"/>
      <c r="S1643" s="131"/>
      <c r="T1643" s="131"/>
      <c r="U1643" s="131"/>
      <c r="V1643" s="131"/>
      <c r="W1643" s="131"/>
    </row>
    <row r="1644" spans="1:23" ht="18" customHeight="1" x14ac:dyDescent="0.35">
      <c r="A1644" s="143" t="s">
        <v>1196</v>
      </c>
      <c r="B1644" s="143" t="s">
        <v>578</v>
      </c>
      <c r="C1644" s="147">
        <v>3784</v>
      </c>
      <c r="D1644" s="7">
        <v>-7.2614534999999994E-2</v>
      </c>
      <c r="E1644" s="10">
        <v>1</v>
      </c>
      <c r="F1644" s="144">
        <v>0</v>
      </c>
      <c r="G1644" s="47">
        <f t="shared" si="133"/>
        <v>3784</v>
      </c>
      <c r="H1644" s="47">
        <f t="shared" si="134"/>
        <v>0</v>
      </c>
      <c r="I1644" s="59">
        <v>-8.9788414520267451E-2</v>
      </c>
      <c r="J1644" s="23">
        <f t="shared" si="135"/>
        <v>1.7173879520267457E-2</v>
      </c>
      <c r="K1644" s="9">
        <v>-1.7165993179862959E-2</v>
      </c>
      <c r="L1644" s="63">
        <f t="shared" si="136"/>
        <v>-3.4108741327235124</v>
      </c>
      <c r="M1644" s="63">
        <f t="shared" si="137"/>
        <v>-5.5448541820137032E-2</v>
      </c>
      <c r="N1644" s="145"/>
      <c r="O1644" s="131"/>
      <c r="P1644" s="131"/>
      <c r="Q1644" s="131"/>
      <c r="R1644" s="131"/>
      <c r="S1644" s="131"/>
      <c r="T1644" s="131"/>
      <c r="U1644" s="131"/>
      <c r="V1644" s="131"/>
      <c r="W1644" s="131"/>
    </row>
    <row r="1645" spans="1:23" ht="18" customHeight="1" x14ac:dyDescent="0.35">
      <c r="A1645" s="143" t="s">
        <v>1196</v>
      </c>
      <c r="B1645" s="143" t="s">
        <v>1202</v>
      </c>
      <c r="C1645" s="147">
        <v>6176</v>
      </c>
      <c r="D1645" s="7">
        <v>-8.6486720000000003E-2</v>
      </c>
      <c r="E1645" s="10">
        <v>1</v>
      </c>
      <c r="F1645" s="144">
        <v>0</v>
      </c>
      <c r="G1645" s="47">
        <f t="shared" si="133"/>
        <v>6176</v>
      </c>
      <c r="H1645" s="47">
        <f t="shared" si="134"/>
        <v>0</v>
      </c>
      <c r="I1645" s="59">
        <v>-8.9788414520267451E-2</v>
      </c>
      <c r="J1645" s="23">
        <f t="shared" si="135"/>
        <v>3.301694520267448E-3</v>
      </c>
      <c r="K1645" s="9">
        <v>-1.7165993179862959E-2</v>
      </c>
      <c r="L1645" s="63">
        <f t="shared" si="136"/>
        <v>-5.4477447552727618</v>
      </c>
      <c r="M1645" s="63">
        <f t="shared" si="137"/>
        <v>-6.9320726820137041E-2</v>
      </c>
      <c r="N1645" s="145"/>
      <c r="O1645" s="131"/>
      <c r="P1645" s="131"/>
      <c r="Q1645" s="131"/>
      <c r="R1645" s="131"/>
      <c r="S1645" s="131"/>
      <c r="T1645" s="131"/>
      <c r="U1645" s="131"/>
      <c r="V1645" s="131"/>
      <c r="W1645" s="131"/>
    </row>
    <row r="1646" spans="1:23" ht="18" customHeight="1" x14ac:dyDescent="0.35">
      <c r="A1646" s="143" t="s">
        <v>1196</v>
      </c>
      <c r="B1646" s="143" t="s">
        <v>54</v>
      </c>
      <c r="C1646" s="147">
        <v>9413</v>
      </c>
      <c r="D1646" s="7">
        <v>-6.4045633000000005E-2</v>
      </c>
      <c r="E1646" s="10">
        <v>1</v>
      </c>
      <c r="F1646" s="144">
        <v>0</v>
      </c>
      <c r="G1646" s="47">
        <f t="shared" si="133"/>
        <v>9413</v>
      </c>
      <c r="H1646" s="47">
        <f t="shared" si="134"/>
        <v>0</v>
      </c>
      <c r="I1646" s="59">
        <v>-8.9788414520267451E-2</v>
      </c>
      <c r="J1646" s="23">
        <f t="shared" si="135"/>
        <v>2.5742781520267446E-2</v>
      </c>
      <c r="K1646" s="9">
        <v>-1.7165993179862959E-2</v>
      </c>
      <c r="L1646" s="63">
        <f t="shared" si="136"/>
        <v>-4.5482915503564607</v>
      </c>
      <c r="M1646" s="63">
        <f t="shared" si="137"/>
        <v>-4.6879639820137042E-2</v>
      </c>
      <c r="N1646" s="145"/>
      <c r="O1646" s="131"/>
      <c r="P1646" s="131"/>
      <c r="Q1646" s="131"/>
      <c r="R1646" s="131"/>
      <c r="S1646" s="131"/>
      <c r="T1646" s="131"/>
      <c r="U1646" s="131"/>
      <c r="V1646" s="131"/>
      <c r="W1646" s="131"/>
    </row>
    <row r="1647" spans="1:23" ht="18" customHeight="1" x14ac:dyDescent="0.35">
      <c r="A1647" s="143" t="s">
        <v>1196</v>
      </c>
      <c r="B1647" s="143" t="s">
        <v>150</v>
      </c>
      <c r="C1647" s="147">
        <v>6437</v>
      </c>
      <c r="D1647" s="7">
        <v>-8.2171664000000005E-2</v>
      </c>
      <c r="E1647" s="10">
        <v>1</v>
      </c>
      <c r="F1647" s="144">
        <v>0</v>
      </c>
      <c r="G1647" s="47">
        <f t="shared" si="133"/>
        <v>6437</v>
      </c>
      <c r="H1647" s="47">
        <f t="shared" si="134"/>
        <v>0</v>
      </c>
      <c r="I1647" s="59">
        <v>-8.9788414520267451E-2</v>
      </c>
      <c r="J1647" s="23">
        <f t="shared" si="135"/>
        <v>7.6167505202674457E-3</v>
      </c>
      <c r="K1647" s="9">
        <v>-1.7165993179862959E-2</v>
      </c>
      <c r="L1647" s="63">
        <f t="shared" si="136"/>
        <v>-5.2154645628171243</v>
      </c>
      <c r="M1647" s="63">
        <f t="shared" si="137"/>
        <v>-6.5005670820137043E-2</v>
      </c>
      <c r="N1647" s="145"/>
      <c r="O1647" s="131"/>
      <c r="P1647" s="131"/>
      <c r="Q1647" s="131"/>
      <c r="R1647" s="131"/>
      <c r="S1647" s="131"/>
      <c r="T1647" s="131"/>
      <c r="U1647" s="131"/>
      <c r="V1647" s="131"/>
      <c r="W1647" s="131"/>
    </row>
    <row r="1648" spans="1:23" ht="18" customHeight="1" x14ac:dyDescent="0.35">
      <c r="A1648" s="143" t="s">
        <v>1196</v>
      </c>
      <c r="B1648" s="143" t="s">
        <v>428</v>
      </c>
      <c r="C1648" s="147">
        <v>6804</v>
      </c>
      <c r="D1648" s="7">
        <v>-7.7960127000000004E-2</v>
      </c>
      <c r="E1648" s="10">
        <v>1</v>
      </c>
      <c r="F1648" s="144">
        <v>0</v>
      </c>
      <c r="G1648" s="47">
        <f t="shared" si="133"/>
        <v>6804</v>
      </c>
      <c r="H1648" s="47">
        <f t="shared" si="134"/>
        <v>0</v>
      </c>
      <c r="I1648" s="59">
        <v>-8.9788414520267451E-2</v>
      </c>
      <c r="J1648" s="23">
        <f t="shared" si="135"/>
        <v>1.1828287520267447E-2</v>
      </c>
      <c r="K1648" s="9">
        <v>-1.7165993179862959E-2</v>
      </c>
      <c r="L1648" s="63">
        <f t="shared" si="136"/>
        <v>-5.014686960720951</v>
      </c>
      <c r="M1648" s="63">
        <f t="shared" si="137"/>
        <v>-6.0794133820137042E-2</v>
      </c>
      <c r="N1648" s="145"/>
      <c r="O1648" s="131"/>
      <c r="P1648" s="131"/>
      <c r="Q1648" s="131"/>
      <c r="R1648" s="131"/>
      <c r="S1648" s="131"/>
      <c r="T1648" s="131"/>
      <c r="U1648" s="131"/>
      <c r="V1648" s="131"/>
      <c r="W1648" s="131"/>
    </row>
    <row r="1649" spans="1:23" ht="18" customHeight="1" x14ac:dyDescent="0.35">
      <c r="A1649" s="143" t="s">
        <v>1196</v>
      </c>
      <c r="B1649" s="143" t="s">
        <v>1203</v>
      </c>
      <c r="C1649" s="147">
        <v>8383</v>
      </c>
      <c r="D1649" s="7">
        <v>-0.119256687</v>
      </c>
      <c r="E1649" s="10">
        <v>1</v>
      </c>
      <c r="F1649" s="144">
        <v>0</v>
      </c>
      <c r="G1649" s="47">
        <f t="shared" si="133"/>
        <v>8383</v>
      </c>
      <c r="H1649" s="47">
        <f t="shared" si="134"/>
        <v>0</v>
      </c>
      <c r="I1649" s="59">
        <v>-8.9788414520267451E-2</v>
      </c>
      <c r="J1649" s="23">
        <f t="shared" si="135"/>
        <v>-2.9468272479732549E-2</v>
      </c>
      <c r="K1649" s="9">
        <v>-1.7165993179862959E-2</v>
      </c>
      <c r="L1649" s="63">
        <f t="shared" si="136"/>
        <v>-9.3472936916140075</v>
      </c>
      <c r="M1649" s="63">
        <f t="shared" si="137"/>
        <v>-0.10209069382013704</v>
      </c>
      <c r="N1649" s="145"/>
      <c r="O1649" s="131"/>
      <c r="P1649" s="131"/>
      <c r="Q1649" s="131"/>
      <c r="R1649" s="131"/>
      <c r="S1649" s="131"/>
      <c r="T1649" s="131"/>
      <c r="U1649" s="131"/>
      <c r="V1649" s="131"/>
      <c r="W1649" s="131"/>
    </row>
    <row r="1650" spans="1:23" ht="18" customHeight="1" x14ac:dyDescent="0.35">
      <c r="A1650" s="143" t="s">
        <v>1196</v>
      </c>
      <c r="B1650" s="143" t="s">
        <v>59</v>
      </c>
      <c r="C1650" s="147">
        <v>11369</v>
      </c>
      <c r="D1650" s="7">
        <v>-8.3238992999999997E-2</v>
      </c>
      <c r="E1650" s="10">
        <v>1</v>
      </c>
      <c r="F1650" s="144">
        <v>0</v>
      </c>
      <c r="G1650" s="47">
        <f t="shared" si="133"/>
        <v>11369</v>
      </c>
      <c r="H1650" s="47">
        <f t="shared" si="134"/>
        <v>0</v>
      </c>
      <c r="I1650" s="59">
        <v>-8.9788414520267451E-2</v>
      </c>
      <c r="J1650" s="23">
        <f t="shared" si="135"/>
        <v>6.5494215202674538E-3</v>
      </c>
      <c r="K1650" s="9">
        <v>-1.7165993179862959E-2</v>
      </c>
      <c r="L1650" s="63">
        <f t="shared" si="136"/>
        <v>-7.0450674942956129</v>
      </c>
      <c r="M1650" s="63">
        <f t="shared" si="137"/>
        <v>-6.6072999820137035E-2</v>
      </c>
      <c r="N1650" s="145"/>
      <c r="O1650" s="131"/>
      <c r="P1650" s="131"/>
      <c r="Q1650" s="131"/>
      <c r="R1650" s="131"/>
      <c r="S1650" s="131"/>
      <c r="T1650" s="131"/>
      <c r="U1650" s="131"/>
      <c r="V1650" s="131"/>
      <c r="W1650" s="131"/>
    </row>
    <row r="1651" spans="1:23" ht="18" customHeight="1" x14ac:dyDescent="0.35">
      <c r="A1651" s="143" t="s">
        <v>1196</v>
      </c>
      <c r="B1651" s="143" t="s">
        <v>388</v>
      </c>
      <c r="C1651" s="147">
        <v>12956</v>
      </c>
      <c r="D1651" s="7">
        <v>-6.4902229000000006E-2</v>
      </c>
      <c r="E1651" s="10">
        <v>1</v>
      </c>
      <c r="F1651" s="144">
        <v>0</v>
      </c>
      <c r="G1651" s="47">
        <f t="shared" si="133"/>
        <v>12956</v>
      </c>
      <c r="H1651" s="47">
        <f t="shared" si="134"/>
        <v>0</v>
      </c>
      <c r="I1651" s="59">
        <v>-8.9788414520267451E-2</v>
      </c>
      <c r="J1651" s="23">
        <f t="shared" si="135"/>
        <v>2.4886185520267445E-2</v>
      </c>
      <c r="K1651" s="9">
        <v>-1.7165993179862959E-2</v>
      </c>
      <c r="L1651" s="63">
        <f t="shared" si="136"/>
        <v>-5.4335496512254693</v>
      </c>
      <c r="M1651" s="63">
        <f t="shared" si="137"/>
        <v>-4.7736235820137043E-2</v>
      </c>
      <c r="N1651" s="145"/>
      <c r="O1651" s="131"/>
      <c r="P1651" s="131"/>
      <c r="Q1651" s="131"/>
      <c r="R1651" s="131"/>
      <c r="S1651" s="131"/>
      <c r="T1651" s="131"/>
      <c r="U1651" s="131"/>
      <c r="V1651" s="131"/>
      <c r="W1651" s="131"/>
    </row>
    <row r="1652" spans="1:23" ht="18" customHeight="1" x14ac:dyDescent="0.35">
      <c r="A1652" s="143" t="s">
        <v>1196</v>
      </c>
      <c r="B1652" s="143" t="s">
        <v>1204</v>
      </c>
      <c r="C1652" s="147">
        <v>7674</v>
      </c>
      <c r="D1652" s="7">
        <v>-8.1373271999999996E-2</v>
      </c>
      <c r="E1652" s="10">
        <v>1</v>
      </c>
      <c r="F1652" s="144">
        <v>0</v>
      </c>
      <c r="G1652" s="47">
        <f t="shared" si="133"/>
        <v>7674</v>
      </c>
      <c r="H1652" s="47">
        <f t="shared" si="134"/>
        <v>0</v>
      </c>
      <c r="I1652" s="59">
        <v>-8.9788414520267451E-2</v>
      </c>
      <c r="J1652" s="23">
        <f t="shared" si="135"/>
        <v>8.4151425202674546E-3</v>
      </c>
      <c r="K1652" s="9">
        <v>-1.7165993179862959E-2</v>
      </c>
      <c r="L1652" s="63">
        <f t="shared" si="136"/>
        <v>-5.6246455791327721</v>
      </c>
      <c r="M1652" s="63">
        <f t="shared" si="137"/>
        <v>-6.4207278820137034E-2</v>
      </c>
      <c r="N1652" s="145"/>
      <c r="O1652" s="131"/>
      <c r="P1652" s="131"/>
      <c r="Q1652" s="131"/>
      <c r="R1652" s="131"/>
      <c r="S1652" s="131"/>
      <c r="T1652" s="131"/>
      <c r="U1652" s="131"/>
      <c r="V1652" s="131"/>
      <c r="W1652" s="131"/>
    </row>
    <row r="1653" spans="1:23" ht="18" customHeight="1" x14ac:dyDescent="0.35">
      <c r="A1653" s="143" t="s">
        <v>1196</v>
      </c>
      <c r="B1653" s="143" t="s">
        <v>161</v>
      </c>
      <c r="C1653" s="147">
        <v>16880</v>
      </c>
      <c r="D1653" s="7">
        <v>-2.8456539999999999E-2</v>
      </c>
      <c r="E1653" s="10">
        <v>1</v>
      </c>
      <c r="F1653" s="144">
        <v>0</v>
      </c>
      <c r="G1653" s="47">
        <f t="shared" si="133"/>
        <v>16880</v>
      </c>
      <c r="H1653" s="47">
        <f t="shared" si="134"/>
        <v>0</v>
      </c>
      <c r="I1653" s="59">
        <v>-8.9788414520267451E-2</v>
      </c>
      <c r="J1653" s="23">
        <f t="shared" si="135"/>
        <v>6.1331874520267449E-2</v>
      </c>
      <c r="K1653" s="9">
        <v>-1.7165993179862959E-2</v>
      </c>
      <c r="L1653" s="63">
        <f t="shared" si="136"/>
        <v>-1.4669023259103817</v>
      </c>
      <c r="M1653" s="63">
        <f t="shared" si="137"/>
        <v>-1.129054682013704E-2</v>
      </c>
      <c r="N1653" s="145"/>
      <c r="O1653" s="131"/>
      <c r="P1653" s="131"/>
      <c r="Q1653" s="131"/>
      <c r="R1653" s="131"/>
      <c r="S1653" s="131"/>
      <c r="T1653" s="131"/>
      <c r="U1653" s="131"/>
      <c r="V1653" s="131"/>
      <c r="W1653" s="131"/>
    </row>
    <row r="1654" spans="1:23" ht="18" customHeight="1" x14ac:dyDescent="0.35">
      <c r="A1654" s="143" t="s">
        <v>1196</v>
      </c>
      <c r="B1654" s="143" t="s">
        <v>1205</v>
      </c>
      <c r="C1654" s="147">
        <v>1987</v>
      </c>
      <c r="D1654" s="7">
        <v>-0.109902706</v>
      </c>
      <c r="E1654" s="10">
        <v>1</v>
      </c>
      <c r="F1654" s="144">
        <v>0</v>
      </c>
      <c r="G1654" s="47">
        <f t="shared" si="133"/>
        <v>1987</v>
      </c>
      <c r="H1654" s="47">
        <f t="shared" si="134"/>
        <v>0</v>
      </c>
      <c r="I1654" s="59">
        <v>-8.9788414520267451E-2</v>
      </c>
      <c r="J1654" s="23">
        <f t="shared" si="135"/>
        <v>-2.0114291479732552E-2</v>
      </c>
      <c r="K1654" s="9">
        <v>-1.7165993179862959E-2</v>
      </c>
      <c r="L1654" s="63">
        <f t="shared" si="136"/>
        <v>-4.1338111394460491</v>
      </c>
      <c r="M1654" s="63">
        <f t="shared" si="137"/>
        <v>-9.2736712820137041E-2</v>
      </c>
      <c r="N1654" s="145"/>
      <c r="O1654" s="131"/>
      <c r="P1654" s="131"/>
      <c r="Q1654" s="131"/>
      <c r="R1654" s="131"/>
      <c r="S1654" s="131"/>
      <c r="T1654" s="131"/>
      <c r="U1654" s="131"/>
      <c r="V1654" s="131"/>
      <c r="W1654" s="131"/>
    </row>
    <row r="1655" spans="1:23" ht="18" customHeight="1" x14ac:dyDescent="0.35">
      <c r="A1655" s="143" t="s">
        <v>1196</v>
      </c>
      <c r="B1655" s="143" t="s">
        <v>1206</v>
      </c>
      <c r="C1655" s="147">
        <v>5717</v>
      </c>
      <c r="D1655" s="7">
        <v>-0.12837584799999999</v>
      </c>
      <c r="E1655" s="10">
        <v>1</v>
      </c>
      <c r="F1655" s="144">
        <v>0</v>
      </c>
      <c r="G1655" s="47">
        <f t="shared" si="133"/>
        <v>5717</v>
      </c>
      <c r="H1655" s="47">
        <f t="shared" si="134"/>
        <v>0</v>
      </c>
      <c r="I1655" s="59">
        <v>-8.9788414520267451E-2</v>
      </c>
      <c r="J1655" s="23">
        <f t="shared" si="135"/>
        <v>-3.8587433479732536E-2</v>
      </c>
      <c r="K1655" s="9">
        <v>-1.7165993179862959E-2</v>
      </c>
      <c r="L1655" s="63">
        <f t="shared" si="136"/>
        <v>-8.4086711823400435</v>
      </c>
      <c r="M1655" s="63">
        <f t="shared" si="137"/>
        <v>-0.11120985482013702</v>
      </c>
      <c r="N1655" s="145"/>
      <c r="O1655" s="131"/>
      <c r="P1655" s="131"/>
      <c r="Q1655" s="131"/>
      <c r="R1655" s="131"/>
      <c r="S1655" s="131"/>
      <c r="T1655" s="131"/>
      <c r="U1655" s="131"/>
      <c r="V1655" s="131"/>
      <c r="W1655" s="131"/>
    </row>
    <row r="1656" spans="1:23" ht="18" customHeight="1" x14ac:dyDescent="0.35">
      <c r="A1656" s="143" t="s">
        <v>1196</v>
      </c>
      <c r="B1656" s="143" t="s">
        <v>164</v>
      </c>
      <c r="C1656" s="147">
        <v>31774</v>
      </c>
      <c r="D1656" s="7">
        <v>-0.10330724600000001</v>
      </c>
      <c r="E1656" s="10">
        <v>1</v>
      </c>
      <c r="F1656" s="144">
        <v>0</v>
      </c>
      <c r="G1656" s="47">
        <f t="shared" si="133"/>
        <v>31774</v>
      </c>
      <c r="H1656" s="47">
        <f t="shared" si="134"/>
        <v>0</v>
      </c>
      <c r="I1656" s="59">
        <v>-8.9788414520267451E-2</v>
      </c>
      <c r="J1656" s="23">
        <f t="shared" si="135"/>
        <v>-1.3518831479732554E-2</v>
      </c>
      <c r="K1656" s="9">
        <v>-1.7165993179862959E-2</v>
      </c>
      <c r="L1656" s="63">
        <f t="shared" si="136"/>
        <v>-15.354904842058483</v>
      </c>
      <c r="M1656" s="63">
        <f t="shared" si="137"/>
        <v>-8.6141252820137043E-2</v>
      </c>
      <c r="N1656" s="145"/>
      <c r="O1656" s="131"/>
      <c r="P1656" s="131"/>
      <c r="Q1656" s="131"/>
      <c r="R1656" s="131"/>
      <c r="S1656" s="131"/>
      <c r="T1656" s="131"/>
      <c r="U1656" s="131"/>
      <c r="V1656" s="131"/>
      <c r="W1656" s="131"/>
    </row>
    <row r="1657" spans="1:23" ht="18" customHeight="1" x14ac:dyDescent="0.35">
      <c r="A1657" s="143" t="s">
        <v>1196</v>
      </c>
      <c r="B1657" s="143" t="s">
        <v>167</v>
      </c>
      <c r="C1657" s="147">
        <v>492610</v>
      </c>
      <c r="D1657" s="7">
        <v>3.4291818000000002E-2</v>
      </c>
      <c r="E1657" s="10">
        <v>1</v>
      </c>
      <c r="F1657" s="144">
        <v>0</v>
      </c>
      <c r="G1657" s="47">
        <f t="shared" si="133"/>
        <v>492610</v>
      </c>
      <c r="H1657" s="47">
        <f t="shared" si="134"/>
        <v>0</v>
      </c>
      <c r="I1657" s="59">
        <v>-8.9788414520267451E-2</v>
      </c>
      <c r="J1657" s="23">
        <f t="shared" si="135"/>
        <v>0.12408023252026745</v>
      </c>
      <c r="K1657" s="9">
        <v>-1.7165993179862959E-2</v>
      </c>
      <c r="L1657" s="63">
        <f t="shared" si="136"/>
        <v>36.116272481002284</v>
      </c>
      <c r="M1657" s="63">
        <f t="shared" si="137"/>
        <v>5.1457811179862964E-2</v>
      </c>
      <c r="N1657" s="145"/>
      <c r="O1657" s="131"/>
      <c r="P1657" s="131"/>
      <c r="Q1657" s="131"/>
      <c r="R1657" s="131"/>
      <c r="S1657" s="131"/>
      <c r="T1657" s="131"/>
      <c r="U1657" s="131"/>
      <c r="V1657" s="131"/>
      <c r="W1657" s="131"/>
    </row>
    <row r="1658" spans="1:23" ht="18" customHeight="1" x14ac:dyDescent="0.35">
      <c r="A1658" s="143" t="s">
        <v>1196</v>
      </c>
      <c r="B1658" s="143" t="s">
        <v>1207</v>
      </c>
      <c r="C1658" s="147">
        <v>1989</v>
      </c>
      <c r="D1658" s="7">
        <v>-0.111506914</v>
      </c>
      <c r="E1658" s="10">
        <v>1</v>
      </c>
      <c r="F1658" s="144">
        <v>0</v>
      </c>
      <c r="G1658" s="47">
        <f t="shared" si="133"/>
        <v>1989</v>
      </c>
      <c r="H1658" s="47">
        <f t="shared" si="134"/>
        <v>0</v>
      </c>
      <c r="I1658" s="59">
        <v>-8.9788414520267451E-2</v>
      </c>
      <c r="J1658" s="23">
        <f t="shared" si="135"/>
        <v>-2.1718499479732548E-2</v>
      </c>
      <c r="K1658" s="9">
        <v>-1.7165993179862959E-2</v>
      </c>
      <c r="L1658" s="63">
        <f t="shared" si="136"/>
        <v>-4.2074358437924664</v>
      </c>
      <c r="M1658" s="63">
        <f t="shared" si="137"/>
        <v>-9.4340920820137036E-2</v>
      </c>
      <c r="N1658" s="145"/>
      <c r="O1658" s="131"/>
      <c r="P1658" s="131"/>
      <c r="Q1658" s="131"/>
      <c r="R1658" s="131"/>
      <c r="S1658" s="131"/>
      <c r="T1658" s="131"/>
      <c r="U1658" s="131"/>
      <c r="V1658" s="131"/>
      <c r="W1658" s="131"/>
    </row>
    <row r="1659" spans="1:23" ht="18" customHeight="1" x14ac:dyDescent="0.35">
      <c r="A1659" s="143" t="s">
        <v>1196</v>
      </c>
      <c r="B1659" s="143" t="s">
        <v>1058</v>
      </c>
      <c r="C1659" s="147">
        <v>5927</v>
      </c>
      <c r="D1659" s="7">
        <v>-0.107544475</v>
      </c>
      <c r="E1659" s="10">
        <v>1</v>
      </c>
      <c r="F1659" s="144">
        <v>0</v>
      </c>
      <c r="G1659" s="47">
        <f t="shared" si="133"/>
        <v>5927</v>
      </c>
      <c r="H1659" s="47">
        <f t="shared" si="134"/>
        <v>0</v>
      </c>
      <c r="I1659" s="59">
        <v>-8.9788414520267451E-2</v>
      </c>
      <c r="J1659" s="23">
        <f t="shared" si="135"/>
        <v>-1.7756060479732549E-2</v>
      </c>
      <c r="K1659" s="9">
        <v>-1.7165993179862959E-2</v>
      </c>
      <c r="L1659" s="63">
        <f t="shared" si="136"/>
        <v>-6.9579692546331939</v>
      </c>
      <c r="M1659" s="63">
        <f t="shared" si="137"/>
        <v>-9.0378481820137038E-2</v>
      </c>
      <c r="N1659" s="145"/>
      <c r="O1659" s="131"/>
      <c r="P1659" s="131"/>
      <c r="Q1659" s="131"/>
      <c r="R1659" s="131"/>
      <c r="S1659" s="131"/>
      <c r="T1659" s="131"/>
      <c r="U1659" s="131"/>
      <c r="V1659" s="131"/>
      <c r="W1659" s="131"/>
    </row>
    <row r="1660" spans="1:23" ht="18" customHeight="1" x14ac:dyDescent="0.35">
      <c r="A1660" s="143" t="s">
        <v>1196</v>
      </c>
      <c r="B1660" s="143" t="s">
        <v>177</v>
      </c>
      <c r="C1660" s="147">
        <v>3234</v>
      </c>
      <c r="D1660" s="7">
        <v>-0.12947744999999999</v>
      </c>
      <c r="E1660" s="10">
        <v>1</v>
      </c>
      <c r="F1660" s="144">
        <v>0</v>
      </c>
      <c r="G1660" s="47">
        <f t="shared" si="133"/>
        <v>3234</v>
      </c>
      <c r="H1660" s="47">
        <f t="shared" si="134"/>
        <v>0</v>
      </c>
      <c r="I1660" s="59">
        <v>-8.9788414520267451E-2</v>
      </c>
      <c r="J1660" s="23">
        <f t="shared" si="135"/>
        <v>-3.9689035479732543E-2</v>
      </c>
      <c r="K1660" s="9">
        <v>-1.7165993179862959E-2</v>
      </c>
      <c r="L1660" s="63">
        <f t="shared" si="136"/>
        <v>-6.3869581194118465</v>
      </c>
      <c r="M1660" s="63">
        <f t="shared" si="137"/>
        <v>-0.11231145682013703</v>
      </c>
      <c r="N1660" s="145"/>
      <c r="O1660" s="131"/>
      <c r="P1660" s="131"/>
      <c r="Q1660" s="131"/>
      <c r="R1660" s="131"/>
      <c r="S1660" s="131"/>
      <c r="T1660" s="131"/>
      <c r="U1660" s="131"/>
      <c r="V1660" s="131"/>
      <c r="W1660" s="131"/>
    </row>
    <row r="1661" spans="1:23" ht="18" customHeight="1" x14ac:dyDescent="0.35">
      <c r="A1661" s="143" t="s">
        <v>1196</v>
      </c>
      <c r="B1661" s="143" t="s">
        <v>1208</v>
      </c>
      <c r="C1661" s="147">
        <v>2801</v>
      </c>
      <c r="D1661" s="7">
        <v>-0.119063645</v>
      </c>
      <c r="E1661" s="10">
        <v>1</v>
      </c>
      <c r="F1661" s="144">
        <v>0</v>
      </c>
      <c r="G1661" s="47">
        <f t="shared" si="133"/>
        <v>2801</v>
      </c>
      <c r="H1661" s="47">
        <f t="shared" si="134"/>
        <v>0</v>
      </c>
      <c r="I1661" s="59">
        <v>-8.9788414520267451E-2</v>
      </c>
      <c r="J1661" s="23">
        <f t="shared" si="135"/>
        <v>-2.9275230479732545E-2</v>
      </c>
      <c r="K1661" s="9">
        <v>-1.7165993179862959E-2</v>
      </c>
      <c r="L1661" s="63">
        <f t="shared" si="136"/>
        <v>-5.3928796743046767</v>
      </c>
      <c r="M1661" s="63">
        <f t="shared" si="137"/>
        <v>-0.10189765182013703</v>
      </c>
      <c r="N1661" s="145"/>
      <c r="O1661" s="131"/>
      <c r="P1661" s="131"/>
      <c r="Q1661" s="131"/>
      <c r="R1661" s="131"/>
      <c r="S1661" s="131"/>
      <c r="T1661" s="131"/>
      <c r="U1661" s="131"/>
      <c r="V1661" s="131"/>
      <c r="W1661" s="131"/>
    </row>
    <row r="1662" spans="1:23" ht="18" customHeight="1" x14ac:dyDescent="0.35">
      <c r="A1662" s="143" t="s">
        <v>1196</v>
      </c>
      <c r="B1662" s="143" t="s">
        <v>1209</v>
      </c>
      <c r="C1662" s="147">
        <v>4843</v>
      </c>
      <c r="D1662" s="7">
        <v>-8.8015035000000005E-2</v>
      </c>
      <c r="E1662" s="10">
        <v>1</v>
      </c>
      <c r="F1662" s="144">
        <v>0</v>
      </c>
      <c r="G1662" s="47">
        <f t="shared" si="133"/>
        <v>4843</v>
      </c>
      <c r="H1662" s="47">
        <f t="shared" si="134"/>
        <v>0</v>
      </c>
      <c r="I1662" s="59">
        <v>-8.9788414520267451E-2</v>
      </c>
      <c r="J1662" s="23">
        <f t="shared" si="135"/>
        <v>1.7733795202674457E-3</v>
      </c>
      <c r="K1662" s="9">
        <v>-1.7165993179862959E-2</v>
      </c>
      <c r="L1662" s="63">
        <f t="shared" si="136"/>
        <v>-4.9305028666501238</v>
      </c>
      <c r="M1662" s="63">
        <f t="shared" si="137"/>
        <v>-7.0849041820137043E-2</v>
      </c>
      <c r="N1662" s="145"/>
      <c r="O1662" s="131"/>
      <c r="P1662" s="131"/>
      <c r="Q1662" s="131"/>
      <c r="R1662" s="131"/>
      <c r="S1662" s="131"/>
      <c r="T1662" s="131"/>
      <c r="U1662" s="131"/>
      <c r="V1662" s="131"/>
      <c r="W1662" s="131"/>
    </row>
    <row r="1663" spans="1:23" ht="18" customHeight="1" x14ac:dyDescent="0.35">
      <c r="A1663" s="143" t="s">
        <v>1196</v>
      </c>
      <c r="B1663" s="143" t="s">
        <v>1210</v>
      </c>
      <c r="C1663" s="147">
        <v>20738</v>
      </c>
      <c r="D1663" s="7">
        <v>-0.138895661</v>
      </c>
      <c r="E1663" s="10">
        <v>1</v>
      </c>
      <c r="F1663" s="144">
        <v>0</v>
      </c>
      <c r="G1663" s="47">
        <f t="shared" si="133"/>
        <v>20738</v>
      </c>
      <c r="H1663" s="47">
        <f t="shared" si="134"/>
        <v>0</v>
      </c>
      <c r="I1663" s="59">
        <v>-8.9788414520267451E-2</v>
      </c>
      <c r="J1663" s="23">
        <f t="shared" si="135"/>
        <v>-4.9107246479732553E-2</v>
      </c>
      <c r="K1663" s="9">
        <v>-1.7165993179862959E-2</v>
      </c>
      <c r="L1663" s="63">
        <f t="shared" si="136"/>
        <v>-17.529917490632624</v>
      </c>
      <c r="M1663" s="63">
        <f t="shared" si="137"/>
        <v>-0.12172966782013704</v>
      </c>
      <c r="N1663" s="145"/>
      <c r="O1663" s="131"/>
      <c r="P1663" s="131"/>
      <c r="Q1663" s="131"/>
      <c r="R1663" s="131"/>
      <c r="S1663" s="131"/>
      <c r="T1663" s="131"/>
      <c r="U1663" s="131"/>
      <c r="V1663" s="131"/>
      <c r="W1663" s="131"/>
    </row>
    <row r="1664" spans="1:23" ht="18" customHeight="1" x14ac:dyDescent="0.35">
      <c r="A1664" s="143" t="s">
        <v>1196</v>
      </c>
      <c r="B1664" s="143" t="s">
        <v>1211</v>
      </c>
      <c r="C1664" s="147">
        <v>2304</v>
      </c>
      <c r="D1664" s="7">
        <v>-0.114320694</v>
      </c>
      <c r="E1664" s="10">
        <v>1</v>
      </c>
      <c r="F1664" s="144">
        <v>0</v>
      </c>
      <c r="G1664" s="47">
        <f t="shared" si="133"/>
        <v>2304</v>
      </c>
      <c r="H1664" s="47">
        <f t="shared" si="134"/>
        <v>0</v>
      </c>
      <c r="I1664" s="59">
        <v>-8.9788414520267451E-2</v>
      </c>
      <c r="J1664" s="23">
        <f t="shared" si="135"/>
        <v>-2.4532279479732549E-2</v>
      </c>
      <c r="K1664" s="9">
        <v>-1.7165993179862959E-2</v>
      </c>
      <c r="L1664" s="63">
        <f t="shared" si="136"/>
        <v>-4.6634256393665776</v>
      </c>
      <c r="M1664" s="63">
        <f t="shared" si="137"/>
        <v>-9.7154700820137038E-2</v>
      </c>
      <c r="N1664" s="145"/>
      <c r="O1664" s="131"/>
      <c r="P1664" s="131"/>
      <c r="Q1664" s="131"/>
      <c r="R1664" s="131"/>
      <c r="S1664" s="131"/>
      <c r="T1664" s="131"/>
      <c r="U1664" s="131"/>
      <c r="V1664" s="131"/>
      <c r="W1664" s="131"/>
    </row>
    <row r="1665" spans="1:23" ht="18" customHeight="1" x14ac:dyDescent="0.35">
      <c r="A1665" s="143" t="s">
        <v>1196</v>
      </c>
      <c r="B1665" s="143" t="s">
        <v>558</v>
      </c>
      <c r="C1665" s="147">
        <v>2078</v>
      </c>
      <c r="D1665" s="7">
        <v>-8.4720688000000002E-2</v>
      </c>
      <c r="E1665" s="10">
        <v>1</v>
      </c>
      <c r="F1665" s="144">
        <v>0</v>
      </c>
      <c r="G1665" s="47">
        <f t="shared" si="133"/>
        <v>2078</v>
      </c>
      <c r="H1665" s="47">
        <f t="shared" si="134"/>
        <v>0</v>
      </c>
      <c r="I1665" s="59">
        <v>-8.9788414520267451E-2</v>
      </c>
      <c r="J1665" s="23">
        <f t="shared" si="135"/>
        <v>5.0677265202674487E-3</v>
      </c>
      <c r="K1665" s="9">
        <v>-1.7165993179862959E-2</v>
      </c>
      <c r="L1665" s="63">
        <f t="shared" si="136"/>
        <v>-3.0794865244515304</v>
      </c>
      <c r="M1665" s="63">
        <f t="shared" si="137"/>
        <v>-6.755469482013704E-2</v>
      </c>
      <c r="N1665" s="145"/>
      <c r="O1665" s="131"/>
      <c r="P1665" s="131"/>
      <c r="Q1665" s="131"/>
      <c r="R1665" s="131"/>
      <c r="S1665" s="131"/>
      <c r="T1665" s="131"/>
      <c r="U1665" s="131"/>
      <c r="V1665" s="131"/>
      <c r="W1665" s="131"/>
    </row>
    <row r="1666" spans="1:23" ht="18" customHeight="1" x14ac:dyDescent="0.35">
      <c r="A1666" s="143" t="s">
        <v>1196</v>
      </c>
      <c r="B1666" s="143" t="s">
        <v>1212</v>
      </c>
      <c r="C1666" s="147">
        <v>2144</v>
      </c>
      <c r="D1666" s="7">
        <v>-5.6921930000000003E-2</v>
      </c>
      <c r="E1666" s="10">
        <v>1</v>
      </c>
      <c r="F1666" s="144">
        <v>0</v>
      </c>
      <c r="G1666" s="47">
        <f t="shared" si="133"/>
        <v>2144</v>
      </c>
      <c r="H1666" s="47">
        <f t="shared" si="134"/>
        <v>0</v>
      </c>
      <c r="I1666" s="59">
        <v>-8.9788414520267451E-2</v>
      </c>
      <c r="J1666" s="23">
        <f t="shared" si="135"/>
        <v>3.2866484520267449E-2</v>
      </c>
      <c r="K1666" s="9">
        <v>-1.7165993179862959E-2</v>
      </c>
      <c r="L1666" s="63">
        <f t="shared" si="136"/>
        <v>-1.8408329621901565</v>
      </c>
      <c r="M1666" s="63">
        <f t="shared" si="137"/>
        <v>-3.9755936820137047E-2</v>
      </c>
      <c r="N1666" s="145"/>
      <c r="O1666" s="131"/>
      <c r="P1666" s="131"/>
      <c r="Q1666" s="131"/>
      <c r="R1666" s="131"/>
      <c r="S1666" s="131"/>
      <c r="T1666" s="131"/>
      <c r="U1666" s="131"/>
      <c r="V1666" s="131"/>
      <c r="W1666" s="131"/>
    </row>
    <row r="1667" spans="1:23" ht="18" customHeight="1" x14ac:dyDescent="0.35">
      <c r="A1667" s="143" t="s">
        <v>1196</v>
      </c>
      <c r="B1667" s="143" t="s">
        <v>311</v>
      </c>
      <c r="C1667" s="147">
        <v>754</v>
      </c>
      <c r="D1667" s="7">
        <v>-6.3573217000000001E-2</v>
      </c>
      <c r="E1667" s="10">
        <v>1</v>
      </c>
      <c r="F1667" s="144">
        <v>0</v>
      </c>
      <c r="G1667" s="47">
        <f t="shared" si="133"/>
        <v>754</v>
      </c>
      <c r="H1667" s="47">
        <f t="shared" si="134"/>
        <v>0</v>
      </c>
      <c r="I1667" s="59">
        <v>-8.9788414520267451E-2</v>
      </c>
      <c r="J1667" s="23">
        <f t="shared" si="135"/>
        <v>2.621519752026745E-2</v>
      </c>
      <c r="K1667" s="9">
        <v>-1.7165993179862959E-2</v>
      </c>
      <c r="L1667" s="63">
        <f t="shared" si="136"/>
        <v>-1.2742987635205452</v>
      </c>
      <c r="M1667" s="63">
        <f t="shared" si="137"/>
        <v>-4.6407223820137039E-2</v>
      </c>
      <c r="N1667" s="145"/>
      <c r="O1667" s="131"/>
      <c r="P1667" s="131"/>
      <c r="Q1667" s="131"/>
      <c r="R1667" s="131"/>
      <c r="S1667" s="131"/>
      <c r="T1667" s="131"/>
      <c r="U1667" s="131"/>
      <c r="V1667" s="131"/>
      <c r="W1667" s="131"/>
    </row>
    <row r="1668" spans="1:23" ht="18" customHeight="1" x14ac:dyDescent="0.35">
      <c r="A1668" s="143" t="s">
        <v>1196</v>
      </c>
      <c r="B1668" s="143" t="s">
        <v>891</v>
      </c>
      <c r="C1668" s="147">
        <v>2418</v>
      </c>
      <c r="D1668" s="7">
        <v>-0.20651609000000001</v>
      </c>
      <c r="E1668" s="10">
        <v>1</v>
      </c>
      <c r="F1668" s="144">
        <v>0</v>
      </c>
      <c r="G1668" s="47">
        <f t="shared" si="133"/>
        <v>2418</v>
      </c>
      <c r="H1668" s="47">
        <f t="shared" si="134"/>
        <v>0</v>
      </c>
      <c r="I1668" s="59">
        <v>-8.9788414520267451E-2</v>
      </c>
      <c r="J1668" s="23">
        <f t="shared" si="135"/>
        <v>-0.11672767547973256</v>
      </c>
      <c r="K1668" s="9">
        <v>-1.7165993179862959E-2</v>
      </c>
      <c r="L1668" s="63">
        <f t="shared" si="136"/>
        <v>-9.3109432531238738</v>
      </c>
      <c r="M1668" s="63">
        <f t="shared" si="137"/>
        <v>-0.18935009682013706</v>
      </c>
      <c r="N1668" s="145"/>
      <c r="O1668" s="131"/>
      <c r="P1668" s="131"/>
      <c r="Q1668" s="131"/>
      <c r="R1668" s="131"/>
      <c r="S1668" s="131"/>
      <c r="T1668" s="131"/>
      <c r="U1668" s="131"/>
      <c r="V1668" s="131"/>
      <c r="W1668" s="131"/>
    </row>
    <row r="1669" spans="1:23" ht="18" customHeight="1" x14ac:dyDescent="0.35">
      <c r="A1669" s="143" t="s">
        <v>1196</v>
      </c>
      <c r="B1669" s="143" t="s">
        <v>187</v>
      </c>
      <c r="C1669" s="147">
        <v>44702</v>
      </c>
      <c r="D1669" s="7">
        <v>-5.5279465E-2</v>
      </c>
      <c r="E1669" s="10">
        <v>1</v>
      </c>
      <c r="F1669" s="144">
        <v>0</v>
      </c>
      <c r="G1669" s="47">
        <f t="shared" si="133"/>
        <v>44702</v>
      </c>
      <c r="H1669" s="47">
        <f t="shared" si="134"/>
        <v>0</v>
      </c>
      <c r="I1669" s="59">
        <v>-8.9788414520267451E-2</v>
      </c>
      <c r="J1669" s="23">
        <f t="shared" si="135"/>
        <v>3.4508949520267451E-2</v>
      </c>
      <c r="K1669" s="9">
        <v>-1.7165993179862959E-2</v>
      </c>
      <c r="L1669" s="63">
        <f t="shared" si="136"/>
        <v>-8.0582732202073011</v>
      </c>
      <c r="M1669" s="63">
        <f t="shared" si="137"/>
        <v>-3.8113471820137038E-2</v>
      </c>
      <c r="N1669" s="145"/>
      <c r="O1669" s="131"/>
      <c r="P1669" s="131"/>
      <c r="Q1669" s="131"/>
      <c r="R1669" s="131"/>
      <c r="S1669" s="131"/>
      <c r="T1669" s="131"/>
      <c r="U1669" s="131"/>
      <c r="V1669" s="131"/>
      <c r="W1669" s="131"/>
    </row>
    <row r="1670" spans="1:23" ht="18" customHeight="1" x14ac:dyDescent="0.35">
      <c r="A1670" s="143" t="s">
        <v>1196</v>
      </c>
      <c r="B1670" s="143" t="s">
        <v>356</v>
      </c>
      <c r="C1670" s="147">
        <v>10148</v>
      </c>
      <c r="D1670" s="7">
        <v>-7.6136612000000006E-2</v>
      </c>
      <c r="E1670" s="10">
        <v>1</v>
      </c>
      <c r="F1670" s="144">
        <v>0</v>
      </c>
      <c r="G1670" s="47">
        <f t="shared" ref="G1670:G1733" si="138">$C1670*E1670</f>
        <v>10148</v>
      </c>
      <c r="H1670" s="47">
        <f t="shared" ref="H1670:H1733" si="139">$C1670*F1670</f>
        <v>0</v>
      </c>
      <c r="I1670" s="59">
        <v>-8.9788414520267451E-2</v>
      </c>
      <c r="J1670" s="23">
        <f t="shared" ref="J1670:J1733" si="140">D1670-I1670</f>
        <v>1.3651802520267445E-2</v>
      </c>
      <c r="K1670" s="9">
        <v>-1.7165993179862959E-2</v>
      </c>
      <c r="L1670" s="63">
        <f t="shared" ref="L1670:L1733" si="141">-SQRT(C1670)*(K1670-D1670)</f>
        <v>-5.9405398622629777</v>
      </c>
      <c r="M1670" s="63">
        <f t="shared" ref="M1670:M1733" si="142">D1670-K1670</f>
        <v>-5.8970618820137044E-2</v>
      </c>
      <c r="N1670" s="145"/>
      <c r="O1670" s="131"/>
      <c r="P1670" s="131"/>
      <c r="Q1670" s="131"/>
      <c r="R1670" s="131"/>
      <c r="S1670" s="131"/>
      <c r="T1670" s="131"/>
      <c r="U1670" s="131"/>
      <c r="V1670" s="131"/>
      <c r="W1670" s="131"/>
    </row>
    <row r="1671" spans="1:23" ht="18" customHeight="1" x14ac:dyDescent="0.35">
      <c r="A1671" s="143" t="s">
        <v>1196</v>
      </c>
      <c r="B1671" s="143" t="s">
        <v>944</v>
      </c>
      <c r="C1671" s="147">
        <v>3628</v>
      </c>
      <c r="D1671" s="7">
        <v>-8.3579929999999997E-2</v>
      </c>
      <c r="E1671" s="10">
        <v>1</v>
      </c>
      <c r="F1671" s="144">
        <v>0</v>
      </c>
      <c r="G1671" s="47">
        <f t="shared" si="138"/>
        <v>3628</v>
      </c>
      <c r="H1671" s="47">
        <f t="shared" si="139"/>
        <v>0</v>
      </c>
      <c r="I1671" s="59">
        <v>-8.9788414520267451E-2</v>
      </c>
      <c r="J1671" s="23">
        <f t="shared" si="140"/>
        <v>6.2084845202674543E-3</v>
      </c>
      <c r="K1671" s="9">
        <v>-1.7165993179862959E-2</v>
      </c>
      <c r="L1671" s="63">
        <f t="shared" si="141"/>
        <v>-4.0003027788315633</v>
      </c>
      <c r="M1671" s="63">
        <f t="shared" si="142"/>
        <v>-6.6413936820137034E-2</v>
      </c>
      <c r="N1671" s="145"/>
      <c r="O1671" s="131"/>
      <c r="P1671" s="131"/>
      <c r="Q1671" s="131"/>
      <c r="R1671" s="131"/>
      <c r="S1671" s="131"/>
      <c r="T1671" s="131"/>
      <c r="U1671" s="131"/>
      <c r="V1671" s="131"/>
      <c r="W1671" s="131"/>
    </row>
    <row r="1672" spans="1:23" ht="18" customHeight="1" x14ac:dyDescent="0.35">
      <c r="A1672" s="143" t="s">
        <v>1196</v>
      </c>
      <c r="B1672" s="143" t="s">
        <v>1213</v>
      </c>
      <c r="C1672" s="147">
        <v>1074</v>
      </c>
      <c r="D1672" s="7">
        <v>-9.1283716000000001E-2</v>
      </c>
      <c r="E1672" s="10">
        <v>1</v>
      </c>
      <c r="F1672" s="144">
        <v>0</v>
      </c>
      <c r="G1672" s="47">
        <f t="shared" si="138"/>
        <v>1074</v>
      </c>
      <c r="H1672" s="47">
        <f t="shared" si="139"/>
        <v>0</v>
      </c>
      <c r="I1672" s="59">
        <v>-8.9788414520267451E-2</v>
      </c>
      <c r="J1672" s="23">
        <f t="shared" si="140"/>
        <v>-1.4953014797325498E-3</v>
      </c>
      <c r="K1672" s="9">
        <v>-1.7165993179862959E-2</v>
      </c>
      <c r="L1672" s="63">
        <f t="shared" si="141"/>
        <v>-2.4289815071156515</v>
      </c>
      <c r="M1672" s="63">
        <f t="shared" si="142"/>
        <v>-7.4117722820137039E-2</v>
      </c>
      <c r="N1672" s="145"/>
      <c r="O1672" s="131"/>
      <c r="P1672" s="131"/>
      <c r="Q1672" s="131"/>
      <c r="R1672" s="131"/>
      <c r="S1672" s="131"/>
      <c r="T1672" s="131"/>
      <c r="U1672" s="131"/>
      <c r="V1672" s="131"/>
      <c r="W1672" s="131"/>
    </row>
    <row r="1673" spans="1:23" ht="18" customHeight="1" x14ac:dyDescent="0.35">
      <c r="A1673" s="143" t="s">
        <v>1196</v>
      </c>
      <c r="B1673" s="143" t="s">
        <v>1214</v>
      </c>
      <c r="C1673" s="147">
        <v>2786</v>
      </c>
      <c r="D1673" s="7">
        <v>-0.13525488099999999</v>
      </c>
      <c r="E1673" s="10">
        <v>1</v>
      </c>
      <c r="F1673" s="144">
        <v>0</v>
      </c>
      <c r="G1673" s="47">
        <f t="shared" si="138"/>
        <v>2786</v>
      </c>
      <c r="H1673" s="47">
        <f t="shared" si="139"/>
        <v>0</v>
      </c>
      <c r="I1673" s="59">
        <v>-8.9788414520267451E-2</v>
      </c>
      <c r="J1673" s="23">
        <f t="shared" si="140"/>
        <v>-4.5466466479732542E-2</v>
      </c>
      <c r="K1673" s="9">
        <v>-1.7165993179862959E-2</v>
      </c>
      <c r="L1673" s="63">
        <f t="shared" si="141"/>
        <v>-6.2330353278718853</v>
      </c>
      <c r="M1673" s="63">
        <f t="shared" si="142"/>
        <v>-0.11808888782013703</v>
      </c>
      <c r="N1673" s="145"/>
      <c r="O1673" s="131"/>
      <c r="P1673" s="131"/>
      <c r="Q1673" s="131"/>
      <c r="R1673" s="131"/>
      <c r="S1673" s="131"/>
      <c r="T1673" s="131"/>
      <c r="U1673" s="131"/>
      <c r="V1673" s="131"/>
      <c r="W1673" s="131"/>
    </row>
    <row r="1674" spans="1:23" ht="18" customHeight="1" x14ac:dyDescent="0.35">
      <c r="A1674" s="143" t="s">
        <v>1196</v>
      </c>
      <c r="B1674" s="143" t="s">
        <v>1148</v>
      </c>
      <c r="C1674" s="147">
        <v>10290</v>
      </c>
      <c r="D1674" s="7">
        <v>-9.9476491E-2</v>
      </c>
      <c r="E1674" s="10">
        <v>1</v>
      </c>
      <c r="F1674" s="144">
        <v>0</v>
      </c>
      <c r="G1674" s="47">
        <f t="shared" si="138"/>
        <v>10290</v>
      </c>
      <c r="H1674" s="47">
        <f t="shared" si="139"/>
        <v>0</v>
      </c>
      <c r="I1674" s="59">
        <v>-8.9788414520267451E-2</v>
      </c>
      <c r="J1674" s="23">
        <f t="shared" si="140"/>
        <v>-9.6880764797325492E-3</v>
      </c>
      <c r="K1674" s="9">
        <v>-1.7165993179862959E-2</v>
      </c>
      <c r="L1674" s="63">
        <f t="shared" si="141"/>
        <v>-8.3495470385460724</v>
      </c>
      <c r="M1674" s="63">
        <f t="shared" si="142"/>
        <v>-8.2310497820137038E-2</v>
      </c>
      <c r="N1674" s="145"/>
      <c r="O1674" s="131"/>
      <c r="P1674" s="131"/>
      <c r="Q1674" s="131"/>
      <c r="R1674" s="131"/>
      <c r="S1674" s="131"/>
      <c r="T1674" s="131"/>
      <c r="U1674" s="131"/>
      <c r="V1674" s="131"/>
      <c r="W1674" s="131"/>
    </row>
    <row r="1675" spans="1:23" ht="18" customHeight="1" x14ac:dyDescent="0.35">
      <c r="A1675" s="143" t="s">
        <v>1196</v>
      </c>
      <c r="B1675" s="143" t="s">
        <v>1215</v>
      </c>
      <c r="C1675" s="147">
        <v>865</v>
      </c>
      <c r="D1675" s="7">
        <v>-3.8786421000000001E-2</v>
      </c>
      <c r="E1675" s="10">
        <v>1</v>
      </c>
      <c r="F1675" s="144">
        <v>0</v>
      </c>
      <c r="G1675" s="47">
        <f t="shared" si="138"/>
        <v>865</v>
      </c>
      <c r="H1675" s="47">
        <f t="shared" si="139"/>
        <v>0</v>
      </c>
      <c r="I1675" s="59">
        <v>-8.9788414520267451E-2</v>
      </c>
      <c r="J1675" s="23">
        <f t="shared" si="140"/>
        <v>5.100199352026745E-2</v>
      </c>
      <c r="K1675" s="9">
        <v>-1.7165993179862959E-2</v>
      </c>
      <c r="L1675" s="63">
        <f t="shared" si="141"/>
        <v>-0.6358758587521457</v>
      </c>
      <c r="M1675" s="63">
        <f t="shared" si="142"/>
        <v>-2.1620427820137043E-2</v>
      </c>
      <c r="N1675" s="145"/>
      <c r="O1675" s="131"/>
      <c r="P1675" s="131"/>
      <c r="Q1675" s="131"/>
      <c r="R1675" s="131"/>
      <c r="S1675" s="131"/>
      <c r="T1675" s="131"/>
      <c r="U1675" s="131"/>
      <c r="V1675" s="131"/>
      <c r="W1675" s="131"/>
    </row>
    <row r="1676" spans="1:23" ht="18" customHeight="1" x14ac:dyDescent="0.35">
      <c r="A1676" s="143" t="s">
        <v>1196</v>
      </c>
      <c r="B1676" s="143" t="s">
        <v>676</v>
      </c>
      <c r="C1676" s="147">
        <v>6364</v>
      </c>
      <c r="D1676" s="7">
        <v>-0.18092335000000001</v>
      </c>
      <c r="E1676" s="10">
        <v>1</v>
      </c>
      <c r="F1676" s="144">
        <v>0</v>
      </c>
      <c r="G1676" s="47">
        <f t="shared" si="138"/>
        <v>6364</v>
      </c>
      <c r="H1676" s="47">
        <f t="shared" si="139"/>
        <v>0</v>
      </c>
      <c r="I1676" s="59">
        <v>-8.9788414520267451E-2</v>
      </c>
      <c r="J1676" s="23">
        <f t="shared" si="140"/>
        <v>-9.1134935479732559E-2</v>
      </c>
      <c r="K1676" s="9">
        <v>-1.7165993179862959E-2</v>
      </c>
      <c r="L1676" s="63">
        <f t="shared" si="141"/>
        <v>-13.063691180234452</v>
      </c>
      <c r="M1676" s="63">
        <f t="shared" si="142"/>
        <v>-0.16375735682013706</v>
      </c>
      <c r="N1676" s="145"/>
      <c r="O1676" s="131"/>
      <c r="P1676" s="131"/>
      <c r="Q1676" s="131"/>
      <c r="R1676" s="131"/>
      <c r="S1676" s="131"/>
      <c r="T1676" s="131"/>
      <c r="U1676" s="131"/>
      <c r="V1676" s="131"/>
      <c r="W1676" s="131"/>
    </row>
    <row r="1677" spans="1:23" ht="18" customHeight="1" x14ac:dyDescent="0.35">
      <c r="A1677" s="143" t="s">
        <v>1196</v>
      </c>
      <c r="B1677" s="143" t="s">
        <v>73</v>
      </c>
      <c r="C1677" s="147">
        <v>7255</v>
      </c>
      <c r="D1677" s="7">
        <v>-0.139806133</v>
      </c>
      <c r="E1677" s="10">
        <v>1</v>
      </c>
      <c r="F1677" s="144">
        <v>0</v>
      </c>
      <c r="G1677" s="47">
        <f t="shared" si="138"/>
        <v>7255</v>
      </c>
      <c r="H1677" s="47">
        <f t="shared" si="139"/>
        <v>0</v>
      </c>
      <c r="I1677" s="59">
        <v>-8.9788414520267451E-2</v>
      </c>
      <c r="J1677" s="23">
        <f t="shared" si="140"/>
        <v>-5.0017718479732548E-2</v>
      </c>
      <c r="K1677" s="9">
        <v>-1.7165993179862959E-2</v>
      </c>
      <c r="L1677" s="63">
        <f t="shared" si="141"/>
        <v>-10.446031842712836</v>
      </c>
      <c r="M1677" s="63">
        <f t="shared" si="142"/>
        <v>-0.12264013982013704</v>
      </c>
      <c r="N1677" s="145"/>
      <c r="O1677" s="131"/>
      <c r="P1677" s="131"/>
      <c r="Q1677" s="131"/>
      <c r="R1677" s="131"/>
      <c r="S1677" s="131"/>
      <c r="T1677" s="131"/>
      <c r="U1677" s="131"/>
      <c r="V1677" s="131"/>
      <c r="W1677" s="131"/>
    </row>
    <row r="1678" spans="1:23" ht="18" customHeight="1" x14ac:dyDescent="0.35">
      <c r="A1678" s="143" t="s">
        <v>1196</v>
      </c>
      <c r="B1678" s="143" t="s">
        <v>199</v>
      </c>
      <c r="C1678" s="147">
        <v>4221</v>
      </c>
      <c r="D1678" s="7">
        <v>-0.145707264</v>
      </c>
      <c r="E1678" s="10">
        <v>1</v>
      </c>
      <c r="F1678" s="144">
        <v>0</v>
      </c>
      <c r="G1678" s="47">
        <f t="shared" si="138"/>
        <v>4221</v>
      </c>
      <c r="H1678" s="47">
        <f t="shared" si="139"/>
        <v>0</v>
      </c>
      <c r="I1678" s="59">
        <v>-8.9788414520267451E-2</v>
      </c>
      <c r="J1678" s="23">
        <f t="shared" si="140"/>
        <v>-5.5918849479732552E-2</v>
      </c>
      <c r="K1678" s="9">
        <v>-1.7165993179862959E-2</v>
      </c>
      <c r="L1678" s="63">
        <f t="shared" si="141"/>
        <v>-8.35122655071814</v>
      </c>
      <c r="M1678" s="63">
        <f t="shared" si="142"/>
        <v>-0.12854127082013705</v>
      </c>
      <c r="N1678" s="145"/>
      <c r="O1678" s="131"/>
      <c r="P1678" s="131"/>
      <c r="Q1678" s="131"/>
      <c r="R1678" s="131"/>
      <c r="S1678" s="131"/>
      <c r="T1678" s="131"/>
      <c r="U1678" s="131"/>
      <c r="V1678" s="131"/>
      <c r="W1678" s="131"/>
    </row>
    <row r="1679" spans="1:23" ht="18" customHeight="1" x14ac:dyDescent="0.35">
      <c r="A1679" s="143" t="s">
        <v>1196</v>
      </c>
      <c r="B1679" s="143" t="s">
        <v>1216</v>
      </c>
      <c r="C1679" s="147">
        <v>6623</v>
      </c>
      <c r="D1679" s="7">
        <v>-8.3602501999999995E-2</v>
      </c>
      <c r="E1679" s="10">
        <v>1</v>
      </c>
      <c r="F1679" s="144">
        <v>0</v>
      </c>
      <c r="G1679" s="47">
        <f t="shared" si="138"/>
        <v>6623</v>
      </c>
      <c r="H1679" s="47">
        <f t="shared" si="139"/>
        <v>0</v>
      </c>
      <c r="I1679" s="59">
        <v>-8.9788414520267451E-2</v>
      </c>
      <c r="J1679" s="23">
        <f t="shared" si="140"/>
        <v>6.1859125202674559E-3</v>
      </c>
      <c r="K1679" s="9">
        <v>-1.7165993179862959E-2</v>
      </c>
      <c r="L1679" s="63">
        <f t="shared" si="141"/>
        <v>-5.4067237465003286</v>
      </c>
      <c r="M1679" s="63">
        <f t="shared" si="142"/>
        <v>-6.6436508820137033E-2</v>
      </c>
      <c r="N1679" s="145"/>
      <c r="O1679" s="131"/>
      <c r="P1679" s="131"/>
      <c r="Q1679" s="131"/>
      <c r="R1679" s="131"/>
      <c r="S1679" s="131"/>
      <c r="T1679" s="131"/>
      <c r="U1679" s="131"/>
      <c r="V1679" s="131"/>
      <c r="W1679" s="131"/>
    </row>
    <row r="1680" spans="1:23" ht="18" customHeight="1" x14ac:dyDescent="0.35">
      <c r="A1680" s="143" t="s">
        <v>1196</v>
      </c>
      <c r="B1680" s="143" t="s">
        <v>1217</v>
      </c>
      <c r="C1680" s="147">
        <v>8223</v>
      </c>
      <c r="D1680" s="7">
        <v>-7.1569716000000005E-2</v>
      </c>
      <c r="E1680" s="10">
        <v>1</v>
      </c>
      <c r="F1680" s="144">
        <v>0</v>
      </c>
      <c r="G1680" s="47">
        <f t="shared" si="138"/>
        <v>8223</v>
      </c>
      <c r="H1680" s="47">
        <f t="shared" si="139"/>
        <v>0</v>
      </c>
      <c r="I1680" s="59">
        <v>-8.9788414520267451E-2</v>
      </c>
      <c r="J1680" s="23">
        <f t="shared" si="140"/>
        <v>1.8218698520267446E-2</v>
      </c>
      <c r="K1680" s="9">
        <v>-1.7165993179862959E-2</v>
      </c>
      <c r="L1680" s="63">
        <f t="shared" si="141"/>
        <v>-4.9333708619122021</v>
      </c>
      <c r="M1680" s="63">
        <f t="shared" si="142"/>
        <v>-5.4403722820137043E-2</v>
      </c>
      <c r="N1680" s="145"/>
      <c r="O1680" s="131"/>
      <c r="P1680" s="131"/>
      <c r="Q1680" s="131"/>
      <c r="R1680" s="131"/>
      <c r="S1680" s="131"/>
      <c r="T1680" s="131"/>
      <c r="U1680" s="131"/>
      <c r="V1680" s="131"/>
      <c r="W1680" s="131"/>
    </row>
    <row r="1681" spans="1:23" ht="18" customHeight="1" x14ac:dyDescent="0.35">
      <c r="A1681" s="143" t="s">
        <v>1196</v>
      </c>
      <c r="B1681" s="143" t="s">
        <v>1218</v>
      </c>
      <c r="C1681" s="147">
        <v>1049</v>
      </c>
      <c r="D1681" s="7">
        <v>-0.12613231599999999</v>
      </c>
      <c r="E1681" s="10">
        <v>1</v>
      </c>
      <c r="F1681" s="144">
        <v>0</v>
      </c>
      <c r="G1681" s="47">
        <f t="shared" si="138"/>
        <v>1049</v>
      </c>
      <c r="H1681" s="47">
        <f t="shared" si="139"/>
        <v>0</v>
      </c>
      <c r="I1681" s="59">
        <v>-8.9788414520267451E-2</v>
      </c>
      <c r="J1681" s="23">
        <f t="shared" si="140"/>
        <v>-3.6343901479732543E-2</v>
      </c>
      <c r="K1681" s="9">
        <v>-1.7165993179862959E-2</v>
      </c>
      <c r="L1681" s="63">
        <f t="shared" si="141"/>
        <v>-3.5292306278961831</v>
      </c>
      <c r="M1681" s="63">
        <f t="shared" si="142"/>
        <v>-0.10896632282013703</v>
      </c>
      <c r="N1681" s="145"/>
      <c r="O1681" s="131"/>
      <c r="P1681" s="131"/>
      <c r="Q1681" s="131"/>
      <c r="R1681" s="131"/>
      <c r="S1681" s="131"/>
      <c r="T1681" s="131"/>
      <c r="U1681" s="131"/>
      <c r="V1681" s="131"/>
      <c r="W1681" s="131"/>
    </row>
    <row r="1682" spans="1:23" ht="18" customHeight="1" x14ac:dyDescent="0.35">
      <c r="A1682" s="143" t="s">
        <v>1196</v>
      </c>
      <c r="B1682" s="143" t="s">
        <v>556</v>
      </c>
      <c r="C1682" s="147">
        <v>3616</v>
      </c>
      <c r="D1682" s="7">
        <v>-9.9570270000000002E-2</v>
      </c>
      <c r="E1682" s="10">
        <v>1</v>
      </c>
      <c r="F1682" s="144">
        <v>0</v>
      </c>
      <c r="G1682" s="47">
        <f t="shared" si="138"/>
        <v>3616</v>
      </c>
      <c r="H1682" s="47">
        <f t="shared" si="139"/>
        <v>0</v>
      </c>
      <c r="I1682" s="59">
        <v>-8.9788414520267451E-2</v>
      </c>
      <c r="J1682" s="23">
        <f t="shared" si="140"/>
        <v>-9.7818554797325513E-3</v>
      </c>
      <c r="K1682" s="9">
        <v>-1.7165993179862959E-2</v>
      </c>
      <c r="L1682" s="63">
        <f t="shared" si="141"/>
        <v>-4.9552316651304187</v>
      </c>
      <c r="M1682" s="63">
        <f t="shared" si="142"/>
        <v>-8.240427682013704E-2</v>
      </c>
      <c r="N1682" s="145"/>
      <c r="O1682" s="131"/>
      <c r="P1682" s="131"/>
      <c r="Q1682" s="131"/>
      <c r="R1682" s="131"/>
      <c r="S1682" s="131"/>
      <c r="T1682" s="131"/>
      <c r="U1682" s="131"/>
      <c r="V1682" s="131"/>
      <c r="W1682" s="131"/>
    </row>
    <row r="1683" spans="1:23" ht="18" customHeight="1" x14ac:dyDescent="0.35">
      <c r="A1683" s="143" t="s">
        <v>1196</v>
      </c>
      <c r="B1683" s="143" t="s">
        <v>588</v>
      </c>
      <c r="C1683" s="147">
        <v>8609</v>
      </c>
      <c r="D1683" s="7">
        <v>-0.119455752</v>
      </c>
      <c r="E1683" s="10">
        <v>1</v>
      </c>
      <c r="F1683" s="144">
        <v>0</v>
      </c>
      <c r="G1683" s="47">
        <f t="shared" si="138"/>
        <v>8609</v>
      </c>
      <c r="H1683" s="47">
        <f t="shared" si="139"/>
        <v>0</v>
      </c>
      <c r="I1683" s="59">
        <v>-8.9788414520267451E-2</v>
      </c>
      <c r="J1683" s="23">
        <f t="shared" si="140"/>
        <v>-2.9667337479732547E-2</v>
      </c>
      <c r="K1683" s="9">
        <v>-1.7165993179862959E-2</v>
      </c>
      <c r="L1683" s="63">
        <f t="shared" si="141"/>
        <v>-9.4909242797726936</v>
      </c>
      <c r="M1683" s="63">
        <f t="shared" si="142"/>
        <v>-0.10228975882013704</v>
      </c>
      <c r="N1683" s="145"/>
      <c r="O1683" s="131"/>
      <c r="P1683" s="131"/>
      <c r="Q1683" s="131"/>
      <c r="R1683" s="131"/>
      <c r="S1683" s="131"/>
      <c r="T1683" s="131"/>
      <c r="U1683" s="131"/>
      <c r="V1683" s="131"/>
      <c r="W1683" s="131"/>
    </row>
    <row r="1684" spans="1:23" ht="18" customHeight="1" x14ac:dyDescent="0.35">
      <c r="A1684" s="143" t="s">
        <v>1196</v>
      </c>
      <c r="B1684" s="143" t="s">
        <v>548</v>
      </c>
      <c r="C1684" s="147">
        <v>277517</v>
      </c>
      <c r="D1684" s="7">
        <v>1.4716203000000001E-2</v>
      </c>
      <c r="E1684" s="10">
        <v>1</v>
      </c>
      <c r="F1684" s="144">
        <v>0</v>
      </c>
      <c r="G1684" s="47">
        <f t="shared" si="138"/>
        <v>277517</v>
      </c>
      <c r="H1684" s="47">
        <f t="shared" si="139"/>
        <v>0</v>
      </c>
      <c r="I1684" s="59">
        <v>-8.9788414520267451E-2</v>
      </c>
      <c r="J1684" s="23">
        <f t="shared" si="140"/>
        <v>0.10450461752026745</v>
      </c>
      <c r="K1684" s="9">
        <v>-1.7165993179862959E-2</v>
      </c>
      <c r="L1684" s="63">
        <f t="shared" si="141"/>
        <v>16.795503424803684</v>
      </c>
      <c r="M1684" s="63">
        <f t="shared" si="142"/>
        <v>3.1882196179862959E-2</v>
      </c>
      <c r="N1684" s="145"/>
      <c r="O1684" s="131"/>
      <c r="P1684" s="131"/>
      <c r="Q1684" s="131"/>
      <c r="R1684" s="131"/>
      <c r="S1684" s="131"/>
      <c r="T1684" s="131"/>
      <c r="U1684" s="131"/>
      <c r="V1684" s="131"/>
      <c r="W1684" s="131"/>
    </row>
    <row r="1685" spans="1:23" ht="18" customHeight="1" x14ac:dyDescent="0.35">
      <c r="A1685" s="143" t="s">
        <v>1196</v>
      </c>
      <c r="B1685" s="143" t="s">
        <v>79</v>
      </c>
      <c r="C1685" s="147">
        <v>32626</v>
      </c>
      <c r="D1685" s="7">
        <v>-9.7851748000000002E-2</v>
      </c>
      <c r="E1685" s="10">
        <v>1</v>
      </c>
      <c r="F1685" s="144">
        <v>0</v>
      </c>
      <c r="G1685" s="47">
        <f t="shared" si="138"/>
        <v>32626</v>
      </c>
      <c r="H1685" s="47">
        <f t="shared" si="139"/>
        <v>0</v>
      </c>
      <c r="I1685" s="59">
        <v>-8.9788414520267451E-2</v>
      </c>
      <c r="J1685" s="23">
        <f t="shared" si="140"/>
        <v>-8.0633334797325512E-3</v>
      </c>
      <c r="K1685" s="9">
        <v>-1.7165993179862959E-2</v>
      </c>
      <c r="L1685" s="63">
        <f t="shared" si="141"/>
        <v>-14.574000568614954</v>
      </c>
      <c r="M1685" s="63">
        <f t="shared" si="142"/>
        <v>-8.068575482013704E-2</v>
      </c>
      <c r="N1685" s="145"/>
      <c r="O1685" s="131"/>
      <c r="P1685" s="131"/>
      <c r="Q1685" s="131"/>
      <c r="R1685" s="131"/>
      <c r="S1685" s="131"/>
      <c r="T1685" s="131"/>
      <c r="U1685" s="131"/>
      <c r="V1685" s="131"/>
      <c r="W1685" s="131"/>
    </row>
    <row r="1686" spans="1:23" ht="18" customHeight="1" x14ac:dyDescent="0.35">
      <c r="A1686" s="143" t="s">
        <v>1196</v>
      </c>
      <c r="B1686" s="143" t="s">
        <v>80</v>
      </c>
      <c r="C1686" s="147">
        <v>853</v>
      </c>
      <c r="D1686" s="7">
        <v>-0.113136153</v>
      </c>
      <c r="E1686" s="10">
        <v>1</v>
      </c>
      <c r="F1686" s="144">
        <v>0</v>
      </c>
      <c r="G1686" s="47">
        <f t="shared" si="138"/>
        <v>853</v>
      </c>
      <c r="H1686" s="47">
        <f t="shared" si="139"/>
        <v>0</v>
      </c>
      <c r="I1686" s="59">
        <v>-8.9788414520267451E-2</v>
      </c>
      <c r="J1686" s="23">
        <f t="shared" si="140"/>
        <v>-2.3347738479732552E-2</v>
      </c>
      <c r="K1686" s="9">
        <v>-1.7165993179862959E-2</v>
      </c>
      <c r="L1686" s="63">
        <f t="shared" si="141"/>
        <v>-2.8029202011910646</v>
      </c>
      <c r="M1686" s="63">
        <f t="shared" si="142"/>
        <v>-9.5970159820137041E-2</v>
      </c>
      <c r="N1686" s="145"/>
      <c r="O1686" s="131"/>
      <c r="P1686" s="131"/>
      <c r="Q1686" s="131"/>
      <c r="R1686" s="131"/>
      <c r="S1686" s="131"/>
      <c r="T1686" s="131"/>
      <c r="U1686" s="131"/>
      <c r="V1686" s="131"/>
      <c r="W1686" s="131"/>
    </row>
    <row r="1687" spans="1:23" ht="18" customHeight="1" x14ac:dyDescent="0.35">
      <c r="A1687" s="143" t="s">
        <v>1196</v>
      </c>
      <c r="B1687" s="143" t="s">
        <v>1219</v>
      </c>
      <c r="C1687" s="147">
        <v>833</v>
      </c>
      <c r="D1687" s="7">
        <v>-5.3110158999999997E-2</v>
      </c>
      <c r="E1687" s="10">
        <v>1</v>
      </c>
      <c r="F1687" s="144">
        <v>0</v>
      </c>
      <c r="G1687" s="47">
        <f t="shared" si="138"/>
        <v>833</v>
      </c>
      <c r="H1687" s="47">
        <f t="shared" si="139"/>
        <v>0</v>
      </c>
      <c r="I1687" s="59">
        <v>-8.9788414520267451E-2</v>
      </c>
      <c r="J1687" s="23">
        <f t="shared" si="140"/>
        <v>3.6678255520267454E-2</v>
      </c>
      <c r="K1687" s="9">
        <v>-1.7165993179862959E-2</v>
      </c>
      <c r="L1687" s="63">
        <f t="shared" si="141"/>
        <v>-1.0374111461079873</v>
      </c>
      <c r="M1687" s="63">
        <f t="shared" si="142"/>
        <v>-3.5944165820137042E-2</v>
      </c>
      <c r="N1687" s="145"/>
      <c r="O1687" s="131"/>
      <c r="P1687" s="131"/>
      <c r="Q1687" s="131"/>
      <c r="R1687" s="131"/>
      <c r="S1687" s="131"/>
      <c r="T1687" s="131"/>
      <c r="U1687" s="131"/>
      <c r="V1687" s="131"/>
      <c r="W1687" s="131"/>
    </row>
    <row r="1688" spans="1:23" ht="18" customHeight="1" x14ac:dyDescent="0.35">
      <c r="A1688" s="143" t="s">
        <v>1196</v>
      </c>
      <c r="B1688" s="143" t="s">
        <v>115</v>
      </c>
      <c r="C1688" s="147">
        <v>29215</v>
      </c>
      <c r="D1688" s="7">
        <v>-7.4629699999999993E-2</v>
      </c>
      <c r="E1688" s="10">
        <v>1</v>
      </c>
      <c r="F1688" s="144">
        <v>0</v>
      </c>
      <c r="G1688" s="47">
        <f t="shared" si="138"/>
        <v>29215</v>
      </c>
      <c r="H1688" s="47">
        <f t="shared" si="139"/>
        <v>0</v>
      </c>
      <c r="I1688" s="59">
        <v>-8.9788414520267451E-2</v>
      </c>
      <c r="J1688" s="23">
        <f t="shared" si="140"/>
        <v>1.5158714520267458E-2</v>
      </c>
      <c r="K1688" s="9">
        <v>-1.7165993179862959E-2</v>
      </c>
      <c r="L1688" s="63">
        <f t="shared" si="141"/>
        <v>-9.8219243088171897</v>
      </c>
      <c r="M1688" s="63">
        <f t="shared" si="142"/>
        <v>-5.7463706820137031E-2</v>
      </c>
      <c r="N1688" s="145"/>
      <c r="O1688" s="131"/>
      <c r="P1688" s="131"/>
      <c r="Q1688" s="131"/>
      <c r="R1688" s="131"/>
      <c r="S1688" s="131"/>
      <c r="T1688" s="131"/>
      <c r="U1688" s="131"/>
      <c r="V1688" s="131"/>
      <c r="W1688" s="131"/>
    </row>
    <row r="1689" spans="1:23" ht="18" customHeight="1" x14ac:dyDescent="0.35">
      <c r="A1689" s="143" t="s">
        <v>1196</v>
      </c>
      <c r="B1689" s="143" t="s">
        <v>898</v>
      </c>
      <c r="C1689" s="147">
        <v>577</v>
      </c>
      <c r="D1689" s="7">
        <v>-9.9675558999999997E-2</v>
      </c>
      <c r="E1689" s="10">
        <v>1</v>
      </c>
      <c r="F1689" s="144">
        <v>0</v>
      </c>
      <c r="G1689" s="47">
        <f t="shared" si="138"/>
        <v>577</v>
      </c>
      <c r="H1689" s="47">
        <f t="shared" si="139"/>
        <v>0</v>
      </c>
      <c r="I1689" s="59">
        <v>-8.9788414520267451E-2</v>
      </c>
      <c r="J1689" s="23">
        <f t="shared" si="140"/>
        <v>-9.8871444797325458E-3</v>
      </c>
      <c r="K1689" s="9">
        <v>-1.7165993179862959E-2</v>
      </c>
      <c r="L1689" s="63">
        <f t="shared" si="141"/>
        <v>-1.9819477835463986</v>
      </c>
      <c r="M1689" s="63">
        <f t="shared" si="142"/>
        <v>-8.2509565820137035E-2</v>
      </c>
      <c r="N1689" s="145"/>
      <c r="O1689" s="131"/>
      <c r="P1689" s="131"/>
      <c r="Q1689" s="131"/>
      <c r="R1689" s="131"/>
      <c r="S1689" s="131"/>
      <c r="T1689" s="131"/>
      <c r="U1689" s="131"/>
      <c r="V1689" s="131"/>
      <c r="W1689" s="131"/>
    </row>
    <row r="1690" spans="1:23" ht="18" customHeight="1" x14ac:dyDescent="0.35">
      <c r="A1690" s="143" t="s">
        <v>1196</v>
      </c>
      <c r="B1690" s="143" t="s">
        <v>1220</v>
      </c>
      <c r="C1690" s="147">
        <v>7523</v>
      </c>
      <c r="D1690" s="7">
        <v>-0.114845128</v>
      </c>
      <c r="E1690" s="10">
        <v>1</v>
      </c>
      <c r="F1690" s="144">
        <v>0</v>
      </c>
      <c r="G1690" s="47">
        <f t="shared" si="138"/>
        <v>7523</v>
      </c>
      <c r="H1690" s="47">
        <f t="shared" si="139"/>
        <v>0</v>
      </c>
      <c r="I1690" s="59">
        <v>-8.9788414520267451E-2</v>
      </c>
      <c r="J1690" s="23">
        <f t="shared" si="140"/>
        <v>-2.5056713479732554E-2</v>
      </c>
      <c r="K1690" s="9">
        <v>-1.7165993179862959E-2</v>
      </c>
      <c r="L1690" s="63">
        <f t="shared" si="141"/>
        <v>-8.4722221554796739</v>
      </c>
      <c r="M1690" s="63">
        <f t="shared" si="142"/>
        <v>-9.7679134820137042E-2</v>
      </c>
      <c r="N1690" s="145"/>
      <c r="O1690" s="131"/>
      <c r="P1690" s="131"/>
      <c r="Q1690" s="131"/>
      <c r="R1690" s="131"/>
      <c r="S1690" s="131"/>
      <c r="T1690" s="131"/>
      <c r="U1690" s="131"/>
      <c r="V1690" s="131"/>
      <c r="W1690" s="131"/>
    </row>
    <row r="1691" spans="1:23" ht="18" customHeight="1" x14ac:dyDescent="0.35">
      <c r="A1691" s="143" t="s">
        <v>1196</v>
      </c>
      <c r="B1691" s="143" t="s">
        <v>1221</v>
      </c>
      <c r="C1691" s="147">
        <v>4781</v>
      </c>
      <c r="D1691" s="7">
        <v>-8.9622352000000002E-2</v>
      </c>
      <c r="E1691" s="10">
        <v>1</v>
      </c>
      <c r="F1691" s="144">
        <v>0</v>
      </c>
      <c r="G1691" s="47">
        <f t="shared" si="138"/>
        <v>4781</v>
      </c>
      <c r="H1691" s="47">
        <f t="shared" si="139"/>
        <v>0</v>
      </c>
      <c r="I1691" s="59">
        <v>-8.9788414520267451E-2</v>
      </c>
      <c r="J1691" s="23">
        <f t="shared" si="140"/>
        <v>1.6606252026744872E-4</v>
      </c>
      <c r="K1691" s="9">
        <v>-1.7165993179862959E-2</v>
      </c>
      <c r="L1691" s="63">
        <f t="shared" si="141"/>
        <v>-5.0099786751973099</v>
      </c>
      <c r="M1691" s="63">
        <f t="shared" si="142"/>
        <v>-7.245635882013704E-2</v>
      </c>
      <c r="N1691" s="145"/>
      <c r="O1691" s="131"/>
      <c r="P1691" s="131"/>
      <c r="Q1691" s="131"/>
      <c r="R1691" s="131"/>
      <c r="S1691" s="131"/>
      <c r="T1691" s="131"/>
      <c r="U1691" s="131"/>
      <c r="V1691" s="131"/>
      <c r="W1691" s="131"/>
    </row>
    <row r="1692" spans="1:23" ht="18" customHeight="1" x14ac:dyDescent="0.35">
      <c r="A1692" s="143" t="s">
        <v>1196</v>
      </c>
      <c r="B1692" s="143" t="s">
        <v>1222</v>
      </c>
      <c r="C1692" s="147">
        <v>3461</v>
      </c>
      <c r="D1692" s="7">
        <v>-0.12984108799999999</v>
      </c>
      <c r="E1692" s="10">
        <v>1</v>
      </c>
      <c r="F1692" s="144">
        <v>0</v>
      </c>
      <c r="G1692" s="47">
        <f t="shared" si="138"/>
        <v>3461</v>
      </c>
      <c r="H1692" s="47">
        <f t="shared" si="139"/>
        <v>0</v>
      </c>
      <c r="I1692" s="59">
        <v>-8.9788414520267451E-2</v>
      </c>
      <c r="J1692" s="23">
        <f t="shared" si="140"/>
        <v>-4.0052673479732542E-2</v>
      </c>
      <c r="K1692" s="9">
        <v>-1.7165993179862959E-2</v>
      </c>
      <c r="L1692" s="63">
        <f t="shared" si="141"/>
        <v>-6.6287056105870095</v>
      </c>
      <c r="M1692" s="63">
        <f t="shared" si="142"/>
        <v>-0.11267509482013703</v>
      </c>
      <c r="N1692" s="145"/>
      <c r="O1692" s="131"/>
      <c r="P1692" s="131"/>
      <c r="Q1692" s="131"/>
      <c r="R1692" s="131"/>
      <c r="S1692" s="131"/>
      <c r="T1692" s="131"/>
      <c r="U1692" s="131"/>
      <c r="V1692" s="131"/>
      <c r="W1692" s="131"/>
    </row>
    <row r="1693" spans="1:23" ht="18" customHeight="1" x14ac:dyDescent="0.35">
      <c r="A1693" s="143" t="s">
        <v>1196</v>
      </c>
      <c r="B1693" s="143" t="s">
        <v>901</v>
      </c>
      <c r="C1693" s="147">
        <v>6723</v>
      </c>
      <c r="D1693" s="7">
        <v>-9.2508835999999997E-2</v>
      </c>
      <c r="E1693" s="10">
        <v>1</v>
      </c>
      <c r="F1693" s="144">
        <v>0</v>
      </c>
      <c r="G1693" s="47">
        <f t="shared" si="138"/>
        <v>6723</v>
      </c>
      <c r="H1693" s="47">
        <f t="shared" si="139"/>
        <v>0</v>
      </c>
      <c r="I1693" s="59">
        <v>-8.9788414520267451E-2</v>
      </c>
      <c r="J1693" s="23">
        <f t="shared" si="140"/>
        <v>-2.720421479732546E-3</v>
      </c>
      <c r="K1693" s="9">
        <v>-1.7165993179862959E-2</v>
      </c>
      <c r="L1693" s="63">
        <f t="shared" si="141"/>
        <v>-6.1776536865909071</v>
      </c>
      <c r="M1693" s="63">
        <f t="shared" si="142"/>
        <v>-7.5342842820137035E-2</v>
      </c>
      <c r="N1693" s="145"/>
      <c r="O1693" s="131"/>
      <c r="P1693" s="131"/>
      <c r="Q1693" s="131"/>
      <c r="R1693" s="131"/>
      <c r="S1693" s="131"/>
      <c r="T1693" s="131"/>
      <c r="U1693" s="131"/>
      <c r="V1693" s="131"/>
      <c r="W1693" s="131"/>
    </row>
    <row r="1694" spans="1:23" ht="18" customHeight="1" x14ac:dyDescent="0.35">
      <c r="A1694" s="143" t="s">
        <v>1196</v>
      </c>
      <c r="B1694" s="143" t="s">
        <v>1223</v>
      </c>
      <c r="C1694" s="147">
        <v>4421</v>
      </c>
      <c r="D1694" s="7">
        <v>-0.124378127</v>
      </c>
      <c r="E1694" s="10">
        <v>1</v>
      </c>
      <c r="F1694" s="144">
        <v>0</v>
      </c>
      <c r="G1694" s="47">
        <f t="shared" si="138"/>
        <v>4421</v>
      </c>
      <c r="H1694" s="47">
        <f t="shared" si="139"/>
        <v>0</v>
      </c>
      <c r="I1694" s="59">
        <v>-8.9788414520267451E-2</v>
      </c>
      <c r="J1694" s="23">
        <f t="shared" si="140"/>
        <v>-3.4589712479732554E-2</v>
      </c>
      <c r="K1694" s="9">
        <v>-1.7165993179862959E-2</v>
      </c>
      <c r="L1694" s="63">
        <f t="shared" si="141"/>
        <v>-7.12859919498763</v>
      </c>
      <c r="M1694" s="63">
        <f t="shared" si="142"/>
        <v>-0.10721213382013704</v>
      </c>
      <c r="N1694" s="145"/>
      <c r="O1694" s="131"/>
      <c r="P1694" s="131"/>
      <c r="Q1694" s="131"/>
      <c r="R1694" s="131"/>
      <c r="S1694" s="131"/>
      <c r="T1694" s="131"/>
      <c r="U1694" s="131"/>
      <c r="V1694" s="131"/>
      <c r="W1694" s="131"/>
    </row>
    <row r="1695" spans="1:23" ht="18" customHeight="1" x14ac:dyDescent="0.35">
      <c r="A1695" s="143" t="s">
        <v>1196</v>
      </c>
      <c r="B1695" s="143" t="s">
        <v>1224</v>
      </c>
      <c r="C1695" s="147">
        <v>15087</v>
      </c>
      <c r="D1695" s="7">
        <v>-0.113610803</v>
      </c>
      <c r="E1695" s="10">
        <v>1</v>
      </c>
      <c r="F1695" s="144">
        <v>0</v>
      </c>
      <c r="G1695" s="47">
        <f t="shared" si="138"/>
        <v>15087</v>
      </c>
      <c r="H1695" s="47">
        <f t="shared" si="139"/>
        <v>0</v>
      </c>
      <c r="I1695" s="59">
        <v>-8.9788414520267451E-2</v>
      </c>
      <c r="J1695" s="23">
        <f t="shared" si="140"/>
        <v>-2.3822388479732545E-2</v>
      </c>
      <c r="K1695" s="9">
        <v>-1.7165993179862959E-2</v>
      </c>
      <c r="L1695" s="63">
        <f t="shared" si="141"/>
        <v>-11.846233976894265</v>
      </c>
      <c r="M1695" s="63">
        <f t="shared" si="142"/>
        <v>-9.6444809820137034E-2</v>
      </c>
      <c r="N1695" s="145"/>
      <c r="O1695" s="131"/>
      <c r="P1695" s="131"/>
      <c r="Q1695" s="131"/>
      <c r="R1695" s="131"/>
      <c r="S1695" s="131"/>
      <c r="T1695" s="131"/>
      <c r="U1695" s="131"/>
      <c r="V1695" s="131"/>
      <c r="W1695" s="131"/>
    </row>
    <row r="1696" spans="1:23" ht="18" customHeight="1" x14ac:dyDescent="0.35">
      <c r="A1696" s="143" t="s">
        <v>1196</v>
      </c>
      <c r="B1696" s="143" t="s">
        <v>906</v>
      </c>
      <c r="C1696" s="147">
        <v>2735</v>
      </c>
      <c r="D1696" s="7">
        <v>-0.128754802</v>
      </c>
      <c r="E1696" s="10">
        <v>1</v>
      </c>
      <c r="F1696" s="144">
        <v>0</v>
      </c>
      <c r="G1696" s="47">
        <f t="shared" si="138"/>
        <v>2735</v>
      </c>
      <c r="H1696" s="47">
        <f t="shared" si="139"/>
        <v>0</v>
      </c>
      <c r="I1696" s="59">
        <v>-8.9788414520267451E-2</v>
      </c>
      <c r="J1696" s="23">
        <f t="shared" si="140"/>
        <v>-3.896638747973255E-2</v>
      </c>
      <c r="K1696" s="9">
        <v>-1.7165993179862959E-2</v>
      </c>
      <c r="L1696" s="63">
        <f t="shared" si="141"/>
        <v>-5.8357853168539844</v>
      </c>
      <c r="M1696" s="63">
        <f t="shared" si="142"/>
        <v>-0.11158880882013704</v>
      </c>
      <c r="N1696" s="145"/>
      <c r="O1696" s="131"/>
      <c r="P1696" s="131"/>
      <c r="Q1696" s="131"/>
      <c r="R1696" s="131"/>
      <c r="S1696" s="131"/>
      <c r="T1696" s="131"/>
      <c r="U1696" s="131"/>
      <c r="V1696" s="131"/>
      <c r="W1696" s="131"/>
    </row>
    <row r="1697" spans="1:23" ht="18" customHeight="1" x14ac:dyDescent="0.35">
      <c r="A1697" s="143" t="s">
        <v>1196</v>
      </c>
      <c r="B1697" s="143" t="s">
        <v>1225</v>
      </c>
      <c r="C1697" s="147">
        <v>2922</v>
      </c>
      <c r="D1697" s="7">
        <v>-9.0191644000000001E-2</v>
      </c>
      <c r="E1697" s="10">
        <v>1</v>
      </c>
      <c r="F1697" s="144">
        <v>0</v>
      </c>
      <c r="G1697" s="47">
        <f t="shared" si="138"/>
        <v>2922</v>
      </c>
      <c r="H1697" s="47">
        <f t="shared" si="139"/>
        <v>0</v>
      </c>
      <c r="I1697" s="59">
        <v>-8.9788414520267451E-2</v>
      </c>
      <c r="J1697" s="23">
        <f t="shared" si="140"/>
        <v>-4.032294797325503E-4</v>
      </c>
      <c r="K1697" s="9">
        <v>-1.7165993179862959E-2</v>
      </c>
      <c r="L1697" s="63">
        <f t="shared" si="141"/>
        <v>-3.9474400401086251</v>
      </c>
      <c r="M1697" s="63">
        <f t="shared" si="142"/>
        <v>-7.3025650820137039E-2</v>
      </c>
      <c r="N1697" s="145"/>
      <c r="O1697" s="131"/>
      <c r="P1697" s="131"/>
      <c r="Q1697" s="131"/>
      <c r="R1697" s="131"/>
      <c r="S1697" s="131"/>
      <c r="T1697" s="131"/>
      <c r="U1697" s="131"/>
      <c r="V1697" s="131"/>
      <c r="W1697" s="131"/>
    </row>
    <row r="1698" spans="1:23" ht="18" customHeight="1" x14ac:dyDescent="0.35">
      <c r="A1698" s="143" t="s">
        <v>1196</v>
      </c>
      <c r="B1698" s="143" t="s">
        <v>406</v>
      </c>
      <c r="C1698" s="147">
        <v>9319</v>
      </c>
      <c r="D1698" s="7">
        <v>-8.4907215999999994E-2</v>
      </c>
      <c r="E1698" s="10">
        <v>1</v>
      </c>
      <c r="F1698" s="144">
        <v>0</v>
      </c>
      <c r="G1698" s="47">
        <f t="shared" si="138"/>
        <v>9319</v>
      </c>
      <c r="H1698" s="47">
        <f t="shared" si="139"/>
        <v>0</v>
      </c>
      <c r="I1698" s="59">
        <v>-8.9788414520267451E-2</v>
      </c>
      <c r="J1698" s="23">
        <f t="shared" si="140"/>
        <v>4.8811985202674574E-3</v>
      </c>
      <c r="K1698" s="9">
        <v>-1.7165993179862959E-2</v>
      </c>
      <c r="L1698" s="63">
        <f t="shared" si="141"/>
        <v>-6.5393967608160546</v>
      </c>
      <c r="M1698" s="63">
        <f t="shared" si="142"/>
        <v>-6.7741222820137031E-2</v>
      </c>
      <c r="N1698" s="145"/>
      <c r="O1698" s="131"/>
      <c r="P1698" s="131"/>
      <c r="Q1698" s="131"/>
      <c r="R1698" s="131"/>
      <c r="S1698" s="131"/>
      <c r="T1698" s="131"/>
      <c r="U1698" s="131"/>
      <c r="V1698" s="131"/>
      <c r="W1698" s="131"/>
    </row>
    <row r="1699" spans="1:23" ht="18" customHeight="1" x14ac:dyDescent="0.35">
      <c r="A1699" s="143" t="s">
        <v>1196</v>
      </c>
      <c r="B1699" s="143" t="s">
        <v>225</v>
      </c>
      <c r="C1699" s="147">
        <v>7110</v>
      </c>
      <c r="D1699" s="7">
        <v>-0.12539349</v>
      </c>
      <c r="E1699" s="10">
        <v>1</v>
      </c>
      <c r="F1699" s="144">
        <v>0</v>
      </c>
      <c r="G1699" s="47">
        <f t="shared" si="138"/>
        <v>7110</v>
      </c>
      <c r="H1699" s="47">
        <f t="shared" si="139"/>
        <v>0</v>
      </c>
      <c r="I1699" s="59">
        <v>-8.9788414520267451E-2</v>
      </c>
      <c r="J1699" s="23">
        <f t="shared" si="140"/>
        <v>-3.5605075479732545E-2</v>
      </c>
      <c r="K1699" s="9">
        <v>-1.7165993179862959E-2</v>
      </c>
      <c r="L1699" s="63">
        <f t="shared" si="141"/>
        <v>-9.1258308385124156</v>
      </c>
      <c r="M1699" s="63">
        <f t="shared" si="142"/>
        <v>-0.10822749682013703</v>
      </c>
      <c r="N1699" s="145"/>
      <c r="O1699" s="131"/>
      <c r="P1699" s="131"/>
      <c r="Q1699" s="131"/>
      <c r="R1699" s="131"/>
      <c r="S1699" s="131"/>
      <c r="T1699" s="131"/>
      <c r="U1699" s="131"/>
      <c r="V1699" s="131"/>
      <c r="W1699" s="131"/>
    </row>
    <row r="1700" spans="1:23" ht="18" customHeight="1" x14ac:dyDescent="0.35">
      <c r="A1700" s="143" t="s">
        <v>1196</v>
      </c>
      <c r="B1700" s="143" t="s">
        <v>1155</v>
      </c>
      <c r="C1700" s="147">
        <v>28615</v>
      </c>
      <c r="D1700" s="7">
        <v>-7.7194836000000003E-2</v>
      </c>
      <c r="E1700" s="10">
        <v>1</v>
      </c>
      <c r="F1700" s="144">
        <v>0</v>
      </c>
      <c r="G1700" s="47">
        <f t="shared" si="138"/>
        <v>28615</v>
      </c>
      <c r="H1700" s="47">
        <f t="shared" si="139"/>
        <v>0</v>
      </c>
      <c r="I1700" s="59">
        <v>-8.9788414520267451E-2</v>
      </c>
      <c r="J1700" s="23">
        <f t="shared" si="140"/>
        <v>1.2593578520267448E-2</v>
      </c>
      <c r="K1700" s="9">
        <v>-1.7165993179862959E-2</v>
      </c>
      <c r="L1700" s="63">
        <f t="shared" si="141"/>
        <v>-10.154460314602732</v>
      </c>
      <c r="M1700" s="63">
        <f t="shared" si="142"/>
        <v>-6.0028842820137041E-2</v>
      </c>
      <c r="N1700" s="145"/>
      <c r="O1700" s="131"/>
      <c r="P1700" s="131"/>
      <c r="Q1700" s="131"/>
      <c r="R1700" s="131"/>
      <c r="S1700" s="131"/>
      <c r="T1700" s="131"/>
      <c r="U1700" s="131"/>
      <c r="V1700" s="131"/>
      <c r="W1700" s="131"/>
    </row>
    <row r="1701" spans="1:23" ht="18" customHeight="1" x14ac:dyDescent="0.35">
      <c r="A1701" s="143" t="s">
        <v>1196</v>
      </c>
      <c r="B1701" s="143" t="s">
        <v>227</v>
      </c>
      <c r="C1701" s="147">
        <v>5311</v>
      </c>
      <c r="D1701" s="7">
        <v>-8.0396453000000007E-2</v>
      </c>
      <c r="E1701" s="10">
        <v>1</v>
      </c>
      <c r="F1701" s="144">
        <v>0</v>
      </c>
      <c r="G1701" s="47">
        <f t="shared" si="138"/>
        <v>5311</v>
      </c>
      <c r="H1701" s="47">
        <f t="shared" si="139"/>
        <v>0</v>
      </c>
      <c r="I1701" s="59">
        <v>-8.9788414520267451E-2</v>
      </c>
      <c r="J1701" s="23">
        <f t="shared" si="140"/>
        <v>9.3919615202674445E-3</v>
      </c>
      <c r="K1701" s="9">
        <v>-1.7165993179862959E-2</v>
      </c>
      <c r="L1701" s="63">
        <f t="shared" si="141"/>
        <v>-4.6080214367545365</v>
      </c>
      <c r="M1701" s="63">
        <f t="shared" si="142"/>
        <v>-6.3230459820137044E-2</v>
      </c>
      <c r="N1701" s="145"/>
      <c r="O1701" s="131"/>
      <c r="P1701" s="131"/>
      <c r="Q1701" s="131"/>
      <c r="R1701" s="131"/>
      <c r="S1701" s="131"/>
      <c r="T1701" s="131"/>
      <c r="U1701" s="131"/>
      <c r="V1701" s="131"/>
      <c r="W1701" s="131"/>
    </row>
    <row r="1702" spans="1:23" ht="18" customHeight="1" x14ac:dyDescent="0.35">
      <c r="A1702" s="143" t="s">
        <v>1196</v>
      </c>
      <c r="B1702" s="143" t="s">
        <v>1226</v>
      </c>
      <c r="C1702" s="147">
        <v>10287</v>
      </c>
      <c r="D1702" s="7">
        <v>-9.3620440999999999E-2</v>
      </c>
      <c r="E1702" s="10">
        <v>1</v>
      </c>
      <c r="F1702" s="144">
        <v>0</v>
      </c>
      <c r="G1702" s="47">
        <f t="shared" si="138"/>
        <v>10287</v>
      </c>
      <c r="H1702" s="47">
        <f t="shared" si="139"/>
        <v>0</v>
      </c>
      <c r="I1702" s="59">
        <v>-8.9788414520267451E-2</v>
      </c>
      <c r="J1702" s="23">
        <f t="shared" si="140"/>
        <v>-3.8320264797325476E-3</v>
      </c>
      <c r="K1702" s="9">
        <v>-1.7165993179862959E-2</v>
      </c>
      <c r="L1702" s="63">
        <f t="shared" si="141"/>
        <v>-7.7543808275436099</v>
      </c>
      <c r="M1702" s="63">
        <f t="shared" si="142"/>
        <v>-7.6454447820137036E-2</v>
      </c>
      <c r="N1702" s="145"/>
      <c r="O1702" s="131"/>
      <c r="P1702" s="131"/>
      <c r="Q1702" s="131"/>
      <c r="R1702" s="131"/>
      <c r="S1702" s="131"/>
      <c r="T1702" s="131"/>
      <c r="U1702" s="131"/>
      <c r="V1702" s="131"/>
      <c r="W1702" s="131"/>
    </row>
    <row r="1703" spans="1:23" ht="18" customHeight="1" x14ac:dyDescent="0.35">
      <c r="A1703" s="143" t="s">
        <v>1196</v>
      </c>
      <c r="B1703" s="143" t="s">
        <v>1227</v>
      </c>
      <c r="C1703" s="147">
        <v>7924</v>
      </c>
      <c r="D1703" s="7">
        <v>-0.14769971600000001</v>
      </c>
      <c r="E1703" s="10">
        <v>1</v>
      </c>
      <c r="F1703" s="144">
        <v>0</v>
      </c>
      <c r="G1703" s="47">
        <f t="shared" si="138"/>
        <v>7924</v>
      </c>
      <c r="H1703" s="47">
        <f t="shared" si="139"/>
        <v>0</v>
      </c>
      <c r="I1703" s="59">
        <v>-8.9788414520267451E-2</v>
      </c>
      <c r="J1703" s="23">
        <f t="shared" si="140"/>
        <v>-5.7911301479732558E-2</v>
      </c>
      <c r="K1703" s="9">
        <v>-1.7165993179862959E-2</v>
      </c>
      <c r="L1703" s="63">
        <f t="shared" si="141"/>
        <v>-11.619701129288366</v>
      </c>
      <c r="M1703" s="63">
        <f t="shared" si="142"/>
        <v>-0.13053372282013706</v>
      </c>
      <c r="N1703" s="145"/>
      <c r="O1703" s="131"/>
      <c r="P1703" s="131"/>
      <c r="Q1703" s="131"/>
      <c r="R1703" s="131"/>
      <c r="S1703" s="131"/>
      <c r="T1703" s="131"/>
      <c r="U1703" s="131"/>
      <c r="V1703" s="131"/>
      <c r="W1703" s="131"/>
    </row>
    <row r="1704" spans="1:23" ht="18" customHeight="1" x14ac:dyDescent="0.35">
      <c r="A1704" s="143" t="s">
        <v>1196</v>
      </c>
      <c r="B1704" s="143" t="s">
        <v>1087</v>
      </c>
      <c r="C1704" s="147">
        <v>1607</v>
      </c>
      <c r="D1704" s="7">
        <v>-7.6984614000000007E-2</v>
      </c>
      <c r="E1704" s="10">
        <v>1</v>
      </c>
      <c r="F1704" s="144">
        <v>0</v>
      </c>
      <c r="G1704" s="47">
        <f t="shared" si="138"/>
        <v>1607</v>
      </c>
      <c r="H1704" s="47">
        <f t="shared" si="139"/>
        <v>0</v>
      </c>
      <c r="I1704" s="59">
        <v>-8.9788414520267451E-2</v>
      </c>
      <c r="J1704" s="23">
        <f t="shared" si="140"/>
        <v>1.2803800520267444E-2</v>
      </c>
      <c r="K1704" s="9">
        <v>-1.7165993179862959E-2</v>
      </c>
      <c r="L1704" s="63">
        <f t="shared" si="141"/>
        <v>-2.3979732497872233</v>
      </c>
      <c r="M1704" s="63">
        <f t="shared" si="142"/>
        <v>-5.9818620820137045E-2</v>
      </c>
      <c r="N1704" s="145"/>
      <c r="O1704" s="131"/>
      <c r="P1704" s="131"/>
      <c r="Q1704" s="131"/>
      <c r="R1704" s="131"/>
      <c r="S1704" s="131"/>
      <c r="T1704" s="131"/>
      <c r="U1704" s="131"/>
      <c r="V1704" s="131"/>
      <c r="W1704" s="131"/>
    </row>
    <row r="1705" spans="1:23" ht="18" customHeight="1" x14ac:dyDescent="0.35">
      <c r="A1705" s="143" t="s">
        <v>1196</v>
      </c>
      <c r="B1705" s="143" t="s">
        <v>407</v>
      </c>
      <c r="C1705" s="147">
        <v>10725</v>
      </c>
      <c r="D1705" s="7">
        <v>-0.16992304</v>
      </c>
      <c r="E1705" s="10">
        <v>1</v>
      </c>
      <c r="F1705" s="144">
        <v>0</v>
      </c>
      <c r="G1705" s="47">
        <f t="shared" si="138"/>
        <v>10725</v>
      </c>
      <c r="H1705" s="47">
        <f t="shared" si="139"/>
        <v>0</v>
      </c>
      <c r="I1705" s="59">
        <v>-8.9788414520267451E-2</v>
      </c>
      <c r="J1705" s="23">
        <f t="shared" si="140"/>
        <v>-8.0134625479732546E-2</v>
      </c>
      <c r="K1705" s="9">
        <v>-1.7165993179862959E-2</v>
      </c>
      <c r="L1705" s="63">
        <f t="shared" si="141"/>
        <v>-15.819760496390971</v>
      </c>
      <c r="M1705" s="63">
        <f t="shared" si="142"/>
        <v>-0.15275704682013705</v>
      </c>
      <c r="N1705" s="145"/>
      <c r="O1705" s="131"/>
      <c r="P1705" s="131"/>
      <c r="Q1705" s="131"/>
      <c r="R1705" s="131"/>
      <c r="S1705" s="131"/>
      <c r="T1705" s="131"/>
      <c r="U1705" s="131"/>
      <c r="V1705" s="131"/>
      <c r="W1705" s="131"/>
    </row>
    <row r="1706" spans="1:23" ht="18" customHeight="1" x14ac:dyDescent="0.35">
      <c r="A1706" s="143" t="s">
        <v>1196</v>
      </c>
      <c r="B1706" s="143" t="s">
        <v>1228</v>
      </c>
      <c r="C1706" s="147">
        <v>160011</v>
      </c>
      <c r="D1706" s="7">
        <v>2.3047397000000001E-2</v>
      </c>
      <c r="E1706" s="10">
        <v>1</v>
      </c>
      <c r="F1706" s="144">
        <v>0</v>
      </c>
      <c r="G1706" s="47">
        <f t="shared" si="138"/>
        <v>160011</v>
      </c>
      <c r="H1706" s="47">
        <f t="shared" si="139"/>
        <v>0</v>
      </c>
      <c r="I1706" s="59">
        <v>-8.9788414520267451E-2</v>
      </c>
      <c r="J1706" s="23">
        <f t="shared" si="140"/>
        <v>0.11283581152026745</v>
      </c>
      <c r="K1706" s="9">
        <v>-1.7165993179862959E-2</v>
      </c>
      <c r="L1706" s="63">
        <f t="shared" si="141"/>
        <v>16.085908996556928</v>
      </c>
      <c r="M1706" s="63">
        <f t="shared" si="142"/>
        <v>4.0213390179862959E-2</v>
      </c>
      <c r="N1706" s="145"/>
      <c r="O1706" s="131"/>
      <c r="P1706" s="131"/>
      <c r="Q1706" s="131"/>
      <c r="R1706" s="131"/>
      <c r="S1706" s="131"/>
      <c r="T1706" s="131"/>
      <c r="U1706" s="131"/>
      <c r="V1706" s="131"/>
      <c r="W1706" s="131"/>
    </row>
    <row r="1707" spans="1:23" ht="18" customHeight="1" x14ac:dyDescent="0.35">
      <c r="A1707" s="143" t="s">
        <v>1196</v>
      </c>
      <c r="B1707" s="143" t="s">
        <v>1229</v>
      </c>
      <c r="C1707" s="147">
        <v>22394</v>
      </c>
      <c r="D1707" s="7">
        <v>-0.110616013</v>
      </c>
      <c r="E1707" s="10">
        <v>1</v>
      </c>
      <c r="F1707" s="144">
        <v>0</v>
      </c>
      <c r="G1707" s="47">
        <f t="shared" si="138"/>
        <v>22394</v>
      </c>
      <c r="H1707" s="47">
        <f t="shared" si="139"/>
        <v>0</v>
      </c>
      <c r="I1707" s="59">
        <v>-8.9788414520267451E-2</v>
      </c>
      <c r="J1707" s="23">
        <f t="shared" si="140"/>
        <v>-2.0827598479732548E-2</v>
      </c>
      <c r="K1707" s="9">
        <v>-1.7165993179862959E-2</v>
      </c>
      <c r="L1707" s="63">
        <f t="shared" si="141"/>
        <v>-13.984444985088803</v>
      </c>
      <c r="M1707" s="63">
        <f t="shared" si="142"/>
        <v>-9.3450019820137037E-2</v>
      </c>
      <c r="N1707" s="145"/>
      <c r="O1707" s="131"/>
      <c r="P1707" s="131"/>
      <c r="Q1707" s="131"/>
      <c r="R1707" s="131"/>
      <c r="S1707" s="131"/>
      <c r="T1707" s="131"/>
      <c r="U1707" s="131"/>
      <c r="V1707" s="131"/>
      <c r="W1707" s="131"/>
    </row>
    <row r="1708" spans="1:23" ht="18" customHeight="1" x14ac:dyDescent="0.35">
      <c r="A1708" s="143" t="s">
        <v>1196</v>
      </c>
      <c r="B1708" s="143" t="s">
        <v>1230</v>
      </c>
      <c r="C1708" s="147">
        <v>29601</v>
      </c>
      <c r="D1708" s="7">
        <v>-5.1305278000000003E-2</v>
      </c>
      <c r="E1708" s="10">
        <v>1</v>
      </c>
      <c r="F1708" s="144">
        <v>0</v>
      </c>
      <c r="G1708" s="47">
        <f t="shared" si="138"/>
        <v>29601</v>
      </c>
      <c r="H1708" s="47">
        <f t="shared" si="139"/>
        <v>0</v>
      </c>
      <c r="I1708" s="59">
        <v>-8.9788414520267451E-2</v>
      </c>
      <c r="J1708" s="23">
        <f t="shared" si="140"/>
        <v>3.8483136520267448E-2</v>
      </c>
      <c r="K1708" s="9">
        <v>-1.7165993179862959E-2</v>
      </c>
      <c r="L1708" s="63">
        <f t="shared" si="141"/>
        <v>-5.8736438625838598</v>
      </c>
      <c r="M1708" s="63">
        <f t="shared" si="142"/>
        <v>-3.4139284820137047E-2</v>
      </c>
      <c r="N1708" s="145"/>
      <c r="O1708" s="131"/>
      <c r="P1708" s="131"/>
      <c r="Q1708" s="131"/>
      <c r="R1708" s="131"/>
      <c r="S1708" s="131"/>
      <c r="T1708" s="131"/>
      <c r="U1708" s="131"/>
      <c r="V1708" s="131"/>
      <c r="W1708" s="131"/>
    </row>
    <row r="1709" spans="1:23" ht="18" customHeight="1" x14ac:dyDescent="0.35">
      <c r="A1709" s="143" t="s">
        <v>1196</v>
      </c>
      <c r="B1709" s="143" t="s">
        <v>912</v>
      </c>
      <c r="C1709" s="147">
        <v>16278</v>
      </c>
      <c r="D1709" s="7">
        <v>-9.4681625000000005E-2</v>
      </c>
      <c r="E1709" s="10">
        <v>1</v>
      </c>
      <c r="F1709" s="144">
        <v>0</v>
      </c>
      <c r="G1709" s="47">
        <f t="shared" si="138"/>
        <v>16278</v>
      </c>
      <c r="H1709" s="47">
        <f t="shared" si="139"/>
        <v>0</v>
      </c>
      <c r="I1709" s="59">
        <v>-8.9788414520267451E-2</v>
      </c>
      <c r="J1709" s="23">
        <f t="shared" si="140"/>
        <v>-4.8932104797325543E-3</v>
      </c>
      <c r="K1709" s="9">
        <v>-1.7165993179862959E-2</v>
      </c>
      <c r="L1709" s="63">
        <f t="shared" si="141"/>
        <v>-9.889852474463952</v>
      </c>
      <c r="M1709" s="63">
        <f t="shared" si="142"/>
        <v>-7.7515631820137043E-2</v>
      </c>
      <c r="N1709" s="145"/>
      <c r="O1709" s="131"/>
      <c r="P1709" s="131"/>
      <c r="Q1709" s="131"/>
      <c r="R1709" s="131"/>
      <c r="S1709" s="131"/>
      <c r="T1709" s="131"/>
      <c r="U1709" s="131"/>
      <c r="V1709" s="131"/>
      <c r="W1709" s="131"/>
    </row>
    <row r="1710" spans="1:23" ht="18" customHeight="1" x14ac:dyDescent="0.35">
      <c r="A1710" s="143" t="s">
        <v>1196</v>
      </c>
      <c r="B1710" s="143" t="s">
        <v>537</v>
      </c>
      <c r="C1710" s="147">
        <v>5027</v>
      </c>
      <c r="D1710" s="7">
        <v>-6.0382255000000003E-2</v>
      </c>
      <c r="E1710" s="10">
        <v>1</v>
      </c>
      <c r="F1710" s="144">
        <v>0</v>
      </c>
      <c r="G1710" s="47">
        <f t="shared" si="138"/>
        <v>5027</v>
      </c>
      <c r="H1710" s="47">
        <f t="shared" si="139"/>
        <v>0</v>
      </c>
      <c r="I1710" s="59">
        <v>-8.9788414520267451E-2</v>
      </c>
      <c r="J1710" s="23">
        <f t="shared" si="140"/>
        <v>2.9406159520267448E-2</v>
      </c>
      <c r="K1710" s="9">
        <v>-1.7165993179862959E-2</v>
      </c>
      <c r="L1710" s="63">
        <f t="shared" si="141"/>
        <v>-3.0640908686341617</v>
      </c>
      <c r="M1710" s="63">
        <f t="shared" si="142"/>
        <v>-4.3216261820137047E-2</v>
      </c>
      <c r="N1710" s="145"/>
      <c r="O1710" s="131"/>
      <c r="P1710" s="131"/>
      <c r="Q1710" s="131"/>
      <c r="R1710" s="131"/>
      <c r="S1710" s="131"/>
      <c r="T1710" s="131"/>
      <c r="U1710" s="131"/>
      <c r="V1710" s="131"/>
      <c r="W1710" s="131"/>
    </row>
    <row r="1711" spans="1:23" ht="18" customHeight="1" x14ac:dyDescent="0.35">
      <c r="A1711" s="143" t="s">
        <v>1196</v>
      </c>
      <c r="B1711" s="143" t="s">
        <v>538</v>
      </c>
      <c r="C1711" s="147">
        <v>3200</v>
      </c>
      <c r="D1711" s="7">
        <v>-0.175101486</v>
      </c>
      <c r="E1711" s="10">
        <v>1</v>
      </c>
      <c r="F1711" s="144">
        <v>0</v>
      </c>
      <c r="G1711" s="47">
        <f t="shared" si="138"/>
        <v>3200</v>
      </c>
      <c r="H1711" s="47">
        <f t="shared" si="139"/>
        <v>0</v>
      </c>
      <c r="I1711" s="59">
        <v>-8.9788414520267451E-2</v>
      </c>
      <c r="J1711" s="23">
        <f t="shared" si="140"/>
        <v>-8.531307147973255E-2</v>
      </c>
      <c r="K1711" s="9">
        <v>-1.7165993179862959E-2</v>
      </c>
      <c r="L1711" s="63">
        <f t="shared" si="141"/>
        <v>-8.9341806370526555</v>
      </c>
      <c r="M1711" s="63">
        <f t="shared" si="142"/>
        <v>-0.15793549282013705</v>
      </c>
      <c r="N1711" s="145"/>
      <c r="O1711" s="131"/>
      <c r="P1711" s="131"/>
      <c r="Q1711" s="131"/>
      <c r="R1711" s="131"/>
      <c r="S1711" s="131"/>
      <c r="T1711" s="131"/>
      <c r="U1711" s="131"/>
      <c r="V1711" s="131"/>
      <c r="W1711" s="131"/>
    </row>
    <row r="1712" spans="1:23" ht="18" customHeight="1" x14ac:dyDescent="0.35">
      <c r="A1712" s="143" t="s">
        <v>1196</v>
      </c>
      <c r="B1712" s="143" t="s">
        <v>872</v>
      </c>
      <c r="C1712" s="147">
        <v>1434</v>
      </c>
      <c r="D1712" s="7">
        <v>-6.1659664000000003E-2</v>
      </c>
      <c r="E1712" s="10">
        <v>1</v>
      </c>
      <c r="F1712" s="144">
        <v>0</v>
      </c>
      <c r="G1712" s="47">
        <f t="shared" si="138"/>
        <v>1434</v>
      </c>
      <c r="H1712" s="47">
        <f t="shared" si="139"/>
        <v>0</v>
      </c>
      <c r="I1712" s="59">
        <v>-8.9788414520267451E-2</v>
      </c>
      <c r="J1712" s="23">
        <f t="shared" si="140"/>
        <v>2.8128750520267448E-2</v>
      </c>
      <c r="K1712" s="9">
        <v>-1.7165993179862959E-2</v>
      </c>
      <c r="L1712" s="63">
        <f t="shared" si="141"/>
        <v>-1.6848948897586236</v>
      </c>
      <c r="M1712" s="63">
        <f t="shared" si="142"/>
        <v>-4.4493670820137041E-2</v>
      </c>
      <c r="N1712" s="145"/>
      <c r="O1712" s="131"/>
      <c r="P1712" s="131"/>
      <c r="Q1712" s="131"/>
      <c r="R1712" s="131"/>
      <c r="S1712" s="131"/>
      <c r="T1712" s="131"/>
      <c r="U1712" s="131"/>
      <c r="V1712" s="131"/>
      <c r="W1712" s="131"/>
    </row>
    <row r="1713" spans="1:23" ht="18" customHeight="1" x14ac:dyDescent="0.35">
      <c r="A1713" s="143" t="s">
        <v>1196</v>
      </c>
      <c r="B1713" s="143" t="s">
        <v>289</v>
      </c>
      <c r="C1713" s="147">
        <v>5538</v>
      </c>
      <c r="D1713" s="7">
        <v>-9.9573349000000005E-2</v>
      </c>
      <c r="E1713" s="10">
        <v>1</v>
      </c>
      <c r="F1713" s="144">
        <v>0</v>
      </c>
      <c r="G1713" s="47">
        <f t="shared" si="138"/>
        <v>5538</v>
      </c>
      <c r="H1713" s="47">
        <f t="shared" si="139"/>
        <v>0</v>
      </c>
      <c r="I1713" s="59">
        <v>-8.9788414520267451E-2</v>
      </c>
      <c r="J1713" s="23">
        <f t="shared" si="140"/>
        <v>-9.7849344797325544E-3</v>
      </c>
      <c r="K1713" s="9">
        <v>-1.7165993179862959E-2</v>
      </c>
      <c r="L1713" s="63">
        <f t="shared" si="141"/>
        <v>-6.1325691647229581</v>
      </c>
      <c r="M1713" s="63">
        <f t="shared" si="142"/>
        <v>-8.2407355820137043E-2</v>
      </c>
      <c r="N1713" s="145"/>
      <c r="O1713" s="131"/>
      <c r="P1713" s="131"/>
      <c r="Q1713" s="131"/>
      <c r="R1713" s="131"/>
      <c r="S1713" s="131"/>
      <c r="T1713" s="131"/>
      <c r="U1713" s="131"/>
      <c r="V1713" s="131"/>
      <c r="W1713" s="131"/>
    </row>
    <row r="1714" spans="1:23" ht="18" customHeight="1" x14ac:dyDescent="0.35">
      <c r="A1714" s="143" t="s">
        <v>1196</v>
      </c>
      <c r="B1714" s="143" t="s">
        <v>1231</v>
      </c>
      <c r="C1714" s="147">
        <v>5541</v>
      </c>
      <c r="D1714" s="7">
        <v>-0.116804199</v>
      </c>
      <c r="E1714" s="10">
        <v>1</v>
      </c>
      <c r="F1714" s="144">
        <v>0</v>
      </c>
      <c r="G1714" s="47">
        <f t="shared" si="138"/>
        <v>5541</v>
      </c>
      <c r="H1714" s="47">
        <f t="shared" si="139"/>
        <v>0</v>
      </c>
      <c r="I1714" s="59">
        <v>-8.9788414520267451E-2</v>
      </c>
      <c r="J1714" s="23">
        <f t="shared" si="140"/>
        <v>-2.7015784479732546E-2</v>
      </c>
      <c r="K1714" s="9">
        <v>-1.7165993179862959E-2</v>
      </c>
      <c r="L1714" s="63">
        <f t="shared" si="141"/>
        <v>-7.4168581609215929</v>
      </c>
      <c r="M1714" s="63">
        <f t="shared" si="142"/>
        <v>-9.9638205820137035E-2</v>
      </c>
      <c r="N1714" s="145"/>
      <c r="O1714" s="131"/>
      <c r="P1714" s="131"/>
      <c r="Q1714" s="131"/>
      <c r="R1714" s="131"/>
      <c r="S1714" s="131"/>
      <c r="T1714" s="131"/>
      <c r="U1714" s="131"/>
      <c r="V1714" s="131"/>
      <c r="W1714" s="131"/>
    </row>
    <row r="1715" spans="1:23" ht="18" customHeight="1" x14ac:dyDescent="0.35">
      <c r="A1715" s="143" t="s">
        <v>1196</v>
      </c>
      <c r="B1715" s="143" t="s">
        <v>246</v>
      </c>
      <c r="C1715" s="147">
        <v>804</v>
      </c>
      <c r="D1715" s="7">
        <v>-2.6872782000000001E-2</v>
      </c>
      <c r="E1715" s="10">
        <v>1</v>
      </c>
      <c r="F1715" s="144">
        <v>0</v>
      </c>
      <c r="G1715" s="47">
        <f t="shared" si="138"/>
        <v>804</v>
      </c>
      <c r="H1715" s="47">
        <f t="shared" si="139"/>
        <v>0</v>
      </c>
      <c r="I1715" s="59">
        <v>-8.9788414520267451E-2</v>
      </c>
      <c r="J1715" s="23">
        <f t="shared" si="140"/>
        <v>6.2915632520267453E-2</v>
      </c>
      <c r="K1715" s="9">
        <v>-1.7165993179862959E-2</v>
      </c>
      <c r="L1715" s="63">
        <f t="shared" si="141"/>
        <v>-0.27523496572162653</v>
      </c>
      <c r="M1715" s="63">
        <f t="shared" si="142"/>
        <v>-9.7067888201370425E-3</v>
      </c>
      <c r="N1715" s="145"/>
      <c r="O1715" s="131"/>
      <c r="P1715" s="131"/>
      <c r="Q1715" s="131"/>
      <c r="R1715" s="131"/>
      <c r="S1715" s="131"/>
      <c r="T1715" s="131"/>
      <c r="U1715" s="131"/>
      <c r="V1715" s="131"/>
      <c r="W1715" s="131"/>
    </row>
    <row r="1716" spans="1:23" ht="18" customHeight="1" x14ac:dyDescent="0.35">
      <c r="A1716" s="143" t="s">
        <v>1196</v>
      </c>
      <c r="B1716" s="143" t="s">
        <v>1232</v>
      </c>
      <c r="C1716" s="147">
        <v>4394</v>
      </c>
      <c r="D1716" s="7">
        <v>-4.797059E-2</v>
      </c>
      <c r="E1716" s="10">
        <v>1</v>
      </c>
      <c r="F1716" s="144">
        <v>0</v>
      </c>
      <c r="G1716" s="47">
        <f t="shared" si="138"/>
        <v>4394</v>
      </c>
      <c r="H1716" s="47">
        <f t="shared" si="139"/>
        <v>0</v>
      </c>
      <c r="I1716" s="59">
        <v>-8.9788414520267451E-2</v>
      </c>
      <c r="J1716" s="23">
        <f t="shared" si="140"/>
        <v>4.1817824520267451E-2</v>
      </c>
      <c r="K1716" s="9">
        <v>-1.7165993179862959E-2</v>
      </c>
      <c r="L1716" s="63">
        <f t="shared" si="141"/>
        <v>-2.0419521238250811</v>
      </c>
      <c r="M1716" s="63">
        <f t="shared" si="142"/>
        <v>-3.0804596820137042E-2</v>
      </c>
      <c r="N1716" s="145"/>
      <c r="O1716" s="131"/>
      <c r="P1716" s="131"/>
      <c r="Q1716" s="131"/>
      <c r="R1716" s="131"/>
      <c r="S1716" s="131"/>
      <c r="T1716" s="131"/>
      <c r="U1716" s="131"/>
      <c r="V1716" s="131"/>
      <c r="W1716" s="131"/>
    </row>
    <row r="1717" spans="1:23" ht="18" customHeight="1" x14ac:dyDescent="0.35">
      <c r="A1717" s="143" t="s">
        <v>1196</v>
      </c>
      <c r="B1717" s="143" t="s">
        <v>775</v>
      </c>
      <c r="C1717" s="147">
        <v>4676</v>
      </c>
      <c r="D1717" s="7">
        <v>-0.120649098</v>
      </c>
      <c r="E1717" s="10">
        <v>1</v>
      </c>
      <c r="F1717" s="144">
        <v>0</v>
      </c>
      <c r="G1717" s="47">
        <f t="shared" si="138"/>
        <v>4676</v>
      </c>
      <c r="H1717" s="47">
        <f t="shared" si="139"/>
        <v>0</v>
      </c>
      <c r="I1717" s="59">
        <v>-8.9788414520267451E-2</v>
      </c>
      <c r="J1717" s="23">
        <f t="shared" si="140"/>
        <v>-3.0860683479732545E-2</v>
      </c>
      <c r="K1717" s="9">
        <v>-1.7165993179862959E-2</v>
      </c>
      <c r="L1717" s="63">
        <f t="shared" si="141"/>
        <v>-7.0763075787811491</v>
      </c>
      <c r="M1717" s="63">
        <f t="shared" si="142"/>
        <v>-0.10348310482013703</v>
      </c>
      <c r="N1717" s="145"/>
      <c r="O1717" s="131"/>
      <c r="P1717" s="131"/>
      <c r="Q1717" s="131"/>
      <c r="R1717" s="131"/>
      <c r="S1717" s="131"/>
      <c r="T1717" s="131"/>
      <c r="U1717" s="131"/>
      <c r="V1717" s="131"/>
      <c r="W1717" s="131"/>
    </row>
    <row r="1718" spans="1:23" ht="18" customHeight="1" x14ac:dyDescent="0.35">
      <c r="A1718" s="143" t="s">
        <v>1196</v>
      </c>
      <c r="B1718" s="143" t="s">
        <v>101</v>
      </c>
      <c r="C1718" s="147">
        <v>22273</v>
      </c>
      <c r="D1718" s="7">
        <v>-7.329716E-2</v>
      </c>
      <c r="E1718" s="10">
        <v>1</v>
      </c>
      <c r="F1718" s="144">
        <v>0</v>
      </c>
      <c r="G1718" s="47">
        <f t="shared" si="138"/>
        <v>22273</v>
      </c>
      <c r="H1718" s="47">
        <f t="shared" si="139"/>
        <v>0</v>
      </c>
      <c r="I1718" s="59">
        <v>-8.9788414520267451E-2</v>
      </c>
      <c r="J1718" s="23">
        <f t="shared" si="140"/>
        <v>1.6491254520267451E-2</v>
      </c>
      <c r="K1718" s="9">
        <v>-1.7165993179862959E-2</v>
      </c>
      <c r="L1718" s="63">
        <f t="shared" si="141"/>
        <v>-8.3770947710149635</v>
      </c>
      <c r="M1718" s="63">
        <f t="shared" si="142"/>
        <v>-5.6131166820137038E-2</v>
      </c>
      <c r="N1718" s="145"/>
      <c r="O1718" s="131"/>
      <c r="P1718" s="131"/>
      <c r="Q1718" s="131"/>
      <c r="R1718" s="131"/>
      <c r="S1718" s="131"/>
      <c r="T1718" s="131"/>
      <c r="U1718" s="131"/>
      <c r="V1718" s="131"/>
      <c r="W1718" s="131"/>
    </row>
    <row r="1719" spans="1:23" ht="18" customHeight="1" x14ac:dyDescent="0.35">
      <c r="A1719" s="143" t="s">
        <v>1196</v>
      </c>
      <c r="B1719" s="143" t="s">
        <v>260</v>
      </c>
      <c r="C1719" s="147">
        <v>7829</v>
      </c>
      <c r="D1719" s="7">
        <v>-8.2214609999999994E-2</v>
      </c>
      <c r="E1719" s="10">
        <v>1</v>
      </c>
      <c r="F1719" s="144">
        <v>0</v>
      </c>
      <c r="G1719" s="47">
        <f t="shared" si="138"/>
        <v>7829</v>
      </c>
      <c r="H1719" s="47">
        <f t="shared" si="139"/>
        <v>0</v>
      </c>
      <c r="I1719" s="59">
        <v>-8.9788414520267451E-2</v>
      </c>
      <c r="J1719" s="23">
        <f t="shared" si="140"/>
        <v>7.5738045202674575E-3</v>
      </c>
      <c r="K1719" s="9">
        <v>-1.7165993179862959E-2</v>
      </c>
      <c r="L1719" s="63">
        <f t="shared" si="141"/>
        <v>-5.755608069145925</v>
      </c>
      <c r="M1719" s="63">
        <f t="shared" si="142"/>
        <v>-6.5048616820137031E-2</v>
      </c>
      <c r="N1719" s="145"/>
      <c r="O1719" s="131"/>
      <c r="P1719" s="131"/>
      <c r="Q1719" s="131"/>
      <c r="R1719" s="131"/>
      <c r="S1719" s="131"/>
      <c r="T1719" s="131"/>
      <c r="U1719" s="131"/>
      <c r="V1719" s="131"/>
      <c r="W1719" s="131"/>
    </row>
    <row r="1720" spans="1:23" ht="18" customHeight="1" x14ac:dyDescent="0.35">
      <c r="A1720" s="143" t="s">
        <v>1196</v>
      </c>
      <c r="B1720" s="143" t="s">
        <v>261</v>
      </c>
      <c r="C1720" s="147">
        <v>3631</v>
      </c>
      <c r="D1720" s="7">
        <v>-0.12777024100000001</v>
      </c>
      <c r="E1720" s="10">
        <v>1</v>
      </c>
      <c r="F1720" s="144">
        <v>0</v>
      </c>
      <c r="G1720" s="47">
        <f t="shared" si="138"/>
        <v>3631</v>
      </c>
      <c r="H1720" s="47">
        <f t="shared" si="139"/>
        <v>0</v>
      </c>
      <c r="I1720" s="59">
        <v>-8.9788414520267451E-2</v>
      </c>
      <c r="J1720" s="23">
        <f t="shared" si="140"/>
        <v>-3.7981826479732556E-2</v>
      </c>
      <c r="K1720" s="9">
        <v>-1.7165993179862959E-2</v>
      </c>
      <c r="L1720" s="63">
        <f t="shared" si="141"/>
        <v>-6.6647663858384005</v>
      </c>
      <c r="M1720" s="63">
        <f t="shared" si="142"/>
        <v>-0.11060424782013704</v>
      </c>
      <c r="N1720" s="145"/>
      <c r="O1720" s="131"/>
      <c r="P1720" s="131"/>
      <c r="Q1720" s="131"/>
      <c r="R1720" s="131"/>
      <c r="S1720" s="131"/>
      <c r="T1720" s="131"/>
      <c r="U1720" s="131"/>
      <c r="V1720" s="131"/>
      <c r="W1720" s="131"/>
    </row>
    <row r="1721" spans="1:23" ht="18" customHeight="1" x14ac:dyDescent="0.35">
      <c r="A1721" s="143" t="s">
        <v>1196</v>
      </c>
      <c r="B1721" s="143" t="s">
        <v>262</v>
      </c>
      <c r="C1721" s="147">
        <v>927</v>
      </c>
      <c r="D1721" s="7">
        <v>-0.10454354</v>
      </c>
      <c r="E1721" s="10">
        <v>1</v>
      </c>
      <c r="F1721" s="144">
        <v>0</v>
      </c>
      <c r="G1721" s="47">
        <f t="shared" si="138"/>
        <v>927</v>
      </c>
      <c r="H1721" s="47">
        <f t="shared" si="139"/>
        <v>0</v>
      </c>
      <c r="I1721" s="59">
        <v>-8.9788414520267451E-2</v>
      </c>
      <c r="J1721" s="23">
        <f t="shared" si="140"/>
        <v>-1.4755125479732553E-2</v>
      </c>
      <c r="K1721" s="9">
        <v>-1.7165993179862959E-2</v>
      </c>
      <c r="L1721" s="63">
        <f t="shared" si="141"/>
        <v>-2.660355743704018</v>
      </c>
      <c r="M1721" s="63">
        <f t="shared" si="142"/>
        <v>-8.7377546820137042E-2</v>
      </c>
      <c r="N1721" s="145"/>
      <c r="O1721" s="131"/>
      <c r="P1721" s="131"/>
      <c r="Q1721" s="131"/>
      <c r="R1721" s="131"/>
      <c r="S1721" s="131"/>
      <c r="T1721" s="131"/>
      <c r="U1721" s="131"/>
      <c r="V1721" s="131"/>
      <c r="W1721" s="131"/>
    </row>
    <row r="1722" spans="1:23" ht="18" customHeight="1" x14ac:dyDescent="0.35">
      <c r="A1722" s="143" t="s">
        <v>1196</v>
      </c>
      <c r="B1722" s="143" t="s">
        <v>493</v>
      </c>
      <c r="C1722" s="147">
        <v>13422</v>
      </c>
      <c r="D1722" s="7">
        <v>-1.4994201E-2</v>
      </c>
      <c r="E1722" s="10">
        <v>1</v>
      </c>
      <c r="F1722" s="144">
        <v>0</v>
      </c>
      <c r="G1722" s="47">
        <f t="shared" si="138"/>
        <v>13422</v>
      </c>
      <c r="H1722" s="47">
        <f t="shared" si="139"/>
        <v>0</v>
      </c>
      <c r="I1722" s="59">
        <v>-8.9788414520267451E-2</v>
      </c>
      <c r="J1722" s="23">
        <f t="shared" si="140"/>
        <v>7.4794213520267452E-2</v>
      </c>
      <c r="K1722" s="9">
        <v>-1.7165993179862959E-2</v>
      </c>
      <c r="L1722" s="63">
        <f t="shared" si="141"/>
        <v>0.25160941166753198</v>
      </c>
      <c r="M1722" s="63">
        <f t="shared" si="142"/>
        <v>2.1717921798629584E-3</v>
      </c>
      <c r="N1722" s="145"/>
      <c r="O1722" s="131"/>
      <c r="P1722" s="131"/>
      <c r="Q1722" s="131"/>
      <c r="R1722" s="131"/>
      <c r="S1722" s="131"/>
      <c r="T1722" s="131"/>
      <c r="U1722" s="131"/>
      <c r="V1722" s="131"/>
      <c r="W1722" s="131"/>
    </row>
    <row r="1723" spans="1:23" ht="18" customHeight="1" x14ac:dyDescent="0.35">
      <c r="A1723" s="143" t="s">
        <v>450</v>
      </c>
      <c r="B1723" s="143" t="s">
        <v>1233</v>
      </c>
      <c r="C1723" s="147">
        <v>51890</v>
      </c>
      <c r="D1723" s="7">
        <v>-6.2974952000000001E-2</v>
      </c>
      <c r="E1723" s="10">
        <v>1</v>
      </c>
      <c r="F1723" s="144">
        <v>0</v>
      </c>
      <c r="G1723" s="47">
        <f t="shared" si="138"/>
        <v>51890</v>
      </c>
      <c r="H1723" s="47">
        <f t="shared" si="139"/>
        <v>0</v>
      </c>
      <c r="I1723" s="59">
        <v>-8.9788414520267451E-2</v>
      </c>
      <c r="J1723" s="23">
        <f t="shared" si="140"/>
        <v>2.681346252026745E-2</v>
      </c>
      <c r="K1723" s="9">
        <v>-1.7165993179862959E-2</v>
      </c>
      <c r="L1723" s="63">
        <f t="shared" si="141"/>
        <v>-10.434995263425863</v>
      </c>
      <c r="M1723" s="63">
        <f t="shared" si="142"/>
        <v>-4.5808958820137038E-2</v>
      </c>
      <c r="N1723" s="145"/>
      <c r="O1723" s="131"/>
      <c r="P1723" s="131"/>
      <c r="Q1723" s="131"/>
      <c r="R1723" s="131"/>
      <c r="S1723" s="131"/>
      <c r="T1723" s="131"/>
      <c r="U1723" s="131"/>
      <c r="V1723" s="131"/>
      <c r="W1723" s="131"/>
    </row>
    <row r="1724" spans="1:23" ht="18" customHeight="1" x14ac:dyDescent="0.35">
      <c r="A1724" s="143" t="s">
        <v>450</v>
      </c>
      <c r="B1724" s="143" t="s">
        <v>451</v>
      </c>
      <c r="C1724" s="147">
        <v>22749</v>
      </c>
      <c r="D1724" s="7">
        <v>-9.2776312999999999E-2</v>
      </c>
      <c r="E1724" s="10">
        <v>1</v>
      </c>
      <c r="F1724" s="144">
        <v>1</v>
      </c>
      <c r="G1724" s="47">
        <f t="shared" si="138"/>
        <v>22749</v>
      </c>
      <c r="H1724" s="47">
        <f t="shared" si="139"/>
        <v>22749</v>
      </c>
      <c r="I1724" s="59">
        <v>-6.4291675190258815E-2</v>
      </c>
      <c r="J1724" s="23">
        <f t="shared" si="140"/>
        <v>-2.8484637809741184E-2</v>
      </c>
      <c r="K1724" s="9">
        <v>2.4825882526396358E-3</v>
      </c>
      <c r="L1724" s="63">
        <f t="shared" si="141"/>
        <v>-14.367682531833397</v>
      </c>
      <c r="M1724" s="63">
        <f t="shared" si="142"/>
        <v>-9.5258901252639638E-2</v>
      </c>
      <c r="N1724" s="145"/>
      <c r="O1724" s="131"/>
      <c r="P1724" s="131"/>
      <c r="Q1724" s="131"/>
      <c r="R1724" s="131"/>
      <c r="S1724" s="131"/>
      <c r="T1724" s="131"/>
      <c r="U1724" s="131"/>
      <c r="V1724" s="131"/>
      <c r="W1724" s="131"/>
    </row>
    <row r="1725" spans="1:23" ht="18" customHeight="1" x14ac:dyDescent="0.35">
      <c r="A1725" s="143" t="s">
        <v>450</v>
      </c>
      <c r="B1725" s="143" t="s">
        <v>452</v>
      </c>
      <c r="C1725" s="147">
        <v>1590625</v>
      </c>
      <c r="D1725" s="7">
        <v>-4.9243286999999997E-2</v>
      </c>
      <c r="E1725" s="10">
        <v>1</v>
      </c>
      <c r="F1725" s="144">
        <v>1</v>
      </c>
      <c r="G1725" s="47">
        <f t="shared" si="138"/>
        <v>1590625</v>
      </c>
      <c r="H1725" s="47">
        <f t="shared" si="139"/>
        <v>1590625</v>
      </c>
      <c r="I1725" s="59">
        <v>-6.4291675190258815E-2</v>
      </c>
      <c r="J1725" s="23">
        <f t="shared" si="140"/>
        <v>1.5048388190258818E-2</v>
      </c>
      <c r="K1725" s="9">
        <v>2.4825882526396358E-3</v>
      </c>
      <c r="L1725" s="63">
        <f t="shared" si="141"/>
        <v>-65.236664845719702</v>
      </c>
      <c r="M1725" s="63">
        <f t="shared" si="142"/>
        <v>-5.1725875252639636E-2</v>
      </c>
      <c r="N1725" s="145"/>
      <c r="O1725" s="131"/>
      <c r="P1725" s="131"/>
      <c r="Q1725" s="131"/>
      <c r="R1725" s="131"/>
      <c r="S1725" s="131"/>
      <c r="T1725" s="131"/>
      <c r="U1725" s="131"/>
      <c r="V1725" s="131"/>
      <c r="W1725" s="131"/>
    </row>
    <row r="1726" spans="1:23" ht="18" customHeight="1" x14ac:dyDescent="0.35">
      <c r="A1726" s="143" t="s">
        <v>450</v>
      </c>
      <c r="B1726" s="143" t="s">
        <v>167</v>
      </c>
      <c r="C1726" s="147">
        <v>58521</v>
      </c>
      <c r="D1726" s="7">
        <v>-7.2971392999999996E-2</v>
      </c>
      <c r="E1726" s="10">
        <v>1</v>
      </c>
      <c r="F1726" s="144">
        <v>1</v>
      </c>
      <c r="G1726" s="47">
        <f t="shared" si="138"/>
        <v>58521</v>
      </c>
      <c r="H1726" s="47">
        <f t="shared" si="139"/>
        <v>58521</v>
      </c>
      <c r="I1726" s="59">
        <v>-6.4291675190258815E-2</v>
      </c>
      <c r="J1726" s="23">
        <f t="shared" si="140"/>
        <v>-8.6797178097411803E-3</v>
      </c>
      <c r="K1726" s="9">
        <v>2.4825882526396358E-3</v>
      </c>
      <c r="L1726" s="63">
        <f t="shared" si="141"/>
        <v>-18.253158675997298</v>
      </c>
      <c r="M1726" s="63">
        <f t="shared" si="142"/>
        <v>-7.5453981252639635E-2</v>
      </c>
      <c r="N1726" s="145"/>
      <c r="O1726" s="131"/>
      <c r="P1726" s="131"/>
      <c r="Q1726" s="131"/>
      <c r="R1726" s="131"/>
      <c r="S1726" s="131"/>
      <c r="T1726" s="131"/>
      <c r="U1726" s="131"/>
      <c r="V1726" s="131"/>
      <c r="W1726" s="131"/>
    </row>
    <row r="1727" spans="1:23" ht="18" customHeight="1" x14ac:dyDescent="0.35">
      <c r="A1727" s="143" t="s">
        <v>450</v>
      </c>
      <c r="B1727" s="143" t="s">
        <v>453</v>
      </c>
      <c r="C1727" s="147">
        <v>36808</v>
      </c>
      <c r="D1727" s="7">
        <v>-7.8815099999999999E-2</v>
      </c>
      <c r="E1727" s="10">
        <v>1</v>
      </c>
      <c r="F1727" s="144">
        <v>1</v>
      </c>
      <c r="G1727" s="47">
        <f t="shared" si="138"/>
        <v>36808</v>
      </c>
      <c r="H1727" s="47">
        <f t="shared" si="139"/>
        <v>36808</v>
      </c>
      <c r="I1727" s="59">
        <v>-6.4291675190258815E-2</v>
      </c>
      <c r="J1727" s="23">
        <f t="shared" si="140"/>
        <v>-1.4523424809741184E-2</v>
      </c>
      <c r="K1727" s="9">
        <v>2.4825882526396358E-3</v>
      </c>
      <c r="L1727" s="63">
        <f t="shared" si="141"/>
        <v>-15.597295725642384</v>
      </c>
      <c r="M1727" s="63">
        <f t="shared" si="142"/>
        <v>-8.1297688252639638E-2</v>
      </c>
      <c r="N1727" s="145"/>
      <c r="O1727" s="131"/>
      <c r="P1727" s="131"/>
      <c r="Q1727" s="131"/>
      <c r="R1727" s="131"/>
      <c r="S1727" s="131"/>
      <c r="T1727" s="131"/>
      <c r="U1727" s="131"/>
      <c r="V1727" s="131"/>
      <c r="W1727" s="131"/>
    </row>
    <row r="1728" spans="1:23" ht="18" customHeight="1" x14ac:dyDescent="0.35">
      <c r="A1728" s="143" t="s">
        <v>450</v>
      </c>
      <c r="B1728" s="143" t="s">
        <v>454</v>
      </c>
      <c r="C1728" s="147">
        <v>881</v>
      </c>
      <c r="D1728" s="7">
        <v>-9.9410111999999995E-2</v>
      </c>
      <c r="E1728" s="10">
        <v>1</v>
      </c>
      <c r="F1728" s="144">
        <v>1</v>
      </c>
      <c r="G1728" s="47">
        <f t="shared" si="138"/>
        <v>881</v>
      </c>
      <c r="H1728" s="47">
        <f t="shared" si="139"/>
        <v>881</v>
      </c>
      <c r="I1728" s="59">
        <v>-6.4291675190258815E-2</v>
      </c>
      <c r="J1728" s="23">
        <f t="shared" si="140"/>
        <v>-3.511843680974118E-2</v>
      </c>
      <c r="K1728" s="9">
        <v>2.4825882526396358E-3</v>
      </c>
      <c r="L1728" s="63">
        <f t="shared" si="141"/>
        <v>-3.0243428713302549</v>
      </c>
      <c r="M1728" s="63">
        <f t="shared" si="142"/>
        <v>-0.10189270025263963</v>
      </c>
      <c r="N1728" s="145"/>
      <c r="O1728" s="131"/>
      <c r="P1728" s="131"/>
      <c r="Q1728" s="131"/>
      <c r="R1728" s="131"/>
      <c r="S1728" s="131"/>
      <c r="T1728" s="131"/>
      <c r="U1728" s="131"/>
      <c r="V1728" s="131"/>
      <c r="W1728" s="131"/>
    </row>
    <row r="1729" spans="1:23" ht="18" customHeight="1" x14ac:dyDescent="0.35">
      <c r="A1729" s="143" t="s">
        <v>450</v>
      </c>
      <c r="B1729" s="143" t="s">
        <v>455</v>
      </c>
      <c r="C1729" s="147">
        <v>1708</v>
      </c>
      <c r="D1729" s="7">
        <v>-9.8389830999999997E-2</v>
      </c>
      <c r="E1729" s="10">
        <v>1</v>
      </c>
      <c r="F1729" s="144">
        <v>1</v>
      </c>
      <c r="G1729" s="47">
        <f t="shared" si="138"/>
        <v>1708</v>
      </c>
      <c r="H1729" s="47">
        <f t="shared" si="139"/>
        <v>1708</v>
      </c>
      <c r="I1729" s="59">
        <v>-6.4291675190258815E-2</v>
      </c>
      <c r="J1729" s="23">
        <f t="shared" si="140"/>
        <v>-3.4098155809741182E-2</v>
      </c>
      <c r="K1729" s="9">
        <v>2.4825882526396358E-3</v>
      </c>
      <c r="L1729" s="63">
        <f t="shared" si="141"/>
        <v>-4.1688509689989592</v>
      </c>
      <c r="M1729" s="63">
        <f t="shared" si="142"/>
        <v>-0.10087241925263964</v>
      </c>
      <c r="N1729" s="145"/>
      <c r="O1729" s="131"/>
      <c r="P1729" s="131"/>
      <c r="Q1729" s="131"/>
      <c r="R1729" s="131"/>
      <c r="S1729" s="131"/>
      <c r="T1729" s="131"/>
      <c r="U1729" s="131"/>
      <c r="V1729" s="131"/>
      <c r="W1729" s="131"/>
    </row>
    <row r="1730" spans="1:23" ht="18" customHeight="1" x14ac:dyDescent="0.35">
      <c r="A1730" s="143" t="s">
        <v>450</v>
      </c>
      <c r="B1730" s="143" t="s">
        <v>456</v>
      </c>
      <c r="C1730" s="147">
        <v>13061</v>
      </c>
      <c r="D1730" s="7">
        <v>-0.12417120600000001</v>
      </c>
      <c r="E1730" s="10">
        <v>1</v>
      </c>
      <c r="F1730" s="144">
        <v>1</v>
      </c>
      <c r="G1730" s="47">
        <f t="shared" si="138"/>
        <v>13061</v>
      </c>
      <c r="H1730" s="47">
        <f t="shared" si="139"/>
        <v>13061</v>
      </c>
      <c r="I1730" s="59">
        <v>-6.4291675190258815E-2</v>
      </c>
      <c r="J1730" s="23">
        <f t="shared" si="140"/>
        <v>-5.9879530809741191E-2</v>
      </c>
      <c r="K1730" s="9">
        <v>2.4825882526396358E-3</v>
      </c>
      <c r="L1730" s="63">
        <f t="shared" si="141"/>
        <v>-14.47459495050496</v>
      </c>
      <c r="M1730" s="63">
        <f t="shared" si="142"/>
        <v>-0.12665379425263965</v>
      </c>
      <c r="N1730" s="145"/>
      <c r="O1730" s="131"/>
      <c r="P1730" s="131"/>
      <c r="Q1730" s="131"/>
      <c r="R1730" s="131"/>
      <c r="S1730" s="131"/>
      <c r="T1730" s="131"/>
      <c r="U1730" s="131"/>
      <c r="V1730" s="131"/>
      <c r="W1730" s="131"/>
    </row>
    <row r="1731" spans="1:23" ht="18" customHeight="1" x14ac:dyDescent="0.35">
      <c r="A1731" s="143" t="s">
        <v>450</v>
      </c>
      <c r="B1731" s="143" t="s">
        <v>457</v>
      </c>
      <c r="C1731" s="147">
        <v>4737</v>
      </c>
      <c r="D1731" s="7">
        <v>-9.8314958999999993E-2</v>
      </c>
      <c r="E1731" s="10">
        <v>1</v>
      </c>
      <c r="F1731" s="144">
        <v>1</v>
      </c>
      <c r="G1731" s="47">
        <f t="shared" si="138"/>
        <v>4737</v>
      </c>
      <c r="H1731" s="47">
        <f t="shared" si="139"/>
        <v>4737</v>
      </c>
      <c r="I1731" s="59">
        <v>-6.4291675190258815E-2</v>
      </c>
      <c r="J1731" s="23">
        <f t="shared" si="140"/>
        <v>-3.4023283809741178E-2</v>
      </c>
      <c r="K1731" s="9">
        <v>2.4825882526396358E-3</v>
      </c>
      <c r="L1731" s="63">
        <f t="shared" si="141"/>
        <v>-6.9374786043479553</v>
      </c>
      <c r="M1731" s="63">
        <f t="shared" si="142"/>
        <v>-0.10079754725263963</v>
      </c>
      <c r="N1731" s="145"/>
      <c r="O1731" s="131"/>
      <c r="P1731" s="131"/>
      <c r="Q1731" s="131"/>
      <c r="R1731" s="131"/>
      <c r="S1731" s="131"/>
      <c r="T1731" s="131"/>
      <c r="U1731" s="131"/>
      <c r="V1731" s="131"/>
      <c r="W1731" s="131"/>
    </row>
    <row r="1732" spans="1:23" ht="18" customHeight="1" x14ac:dyDescent="0.35">
      <c r="A1732" s="143" t="s">
        <v>450</v>
      </c>
      <c r="B1732" s="143" t="s">
        <v>79</v>
      </c>
      <c r="C1732" s="147">
        <v>4413</v>
      </c>
      <c r="D1732" s="7">
        <v>-0.119272354</v>
      </c>
      <c r="E1732" s="10">
        <v>1</v>
      </c>
      <c r="F1732" s="144">
        <v>1</v>
      </c>
      <c r="G1732" s="47">
        <f t="shared" si="138"/>
        <v>4413</v>
      </c>
      <c r="H1732" s="47">
        <f t="shared" si="139"/>
        <v>4413</v>
      </c>
      <c r="I1732" s="59">
        <v>-6.4291675190258815E-2</v>
      </c>
      <c r="J1732" s="23">
        <f t="shared" si="140"/>
        <v>-5.4980678809741182E-2</v>
      </c>
      <c r="K1732" s="9">
        <v>2.4825882526396358E-3</v>
      </c>
      <c r="L1732" s="63">
        <f t="shared" si="141"/>
        <v>-8.0882313081705437</v>
      </c>
      <c r="M1732" s="63">
        <f t="shared" si="142"/>
        <v>-0.12175494225263964</v>
      </c>
      <c r="N1732" s="145"/>
      <c r="O1732" s="131"/>
      <c r="P1732" s="131"/>
      <c r="Q1732" s="131"/>
      <c r="R1732" s="131"/>
      <c r="S1732" s="131"/>
      <c r="T1732" s="131"/>
      <c r="U1732" s="131"/>
      <c r="V1732" s="131"/>
      <c r="W1732" s="131"/>
    </row>
    <row r="1733" spans="1:23" ht="18" customHeight="1" x14ac:dyDescent="0.35">
      <c r="A1733" s="143" t="s">
        <v>450</v>
      </c>
      <c r="B1733" s="143" t="s">
        <v>458</v>
      </c>
      <c r="C1733" s="147">
        <v>49946</v>
      </c>
      <c r="D1733" s="7">
        <v>-0.120498617</v>
      </c>
      <c r="E1733" s="10">
        <v>1</v>
      </c>
      <c r="F1733" s="144">
        <v>1</v>
      </c>
      <c r="G1733" s="47">
        <f t="shared" si="138"/>
        <v>49946</v>
      </c>
      <c r="H1733" s="47">
        <f t="shared" si="139"/>
        <v>49946</v>
      </c>
      <c r="I1733" s="59">
        <v>-6.4291675190258815E-2</v>
      </c>
      <c r="J1733" s="23">
        <f t="shared" si="140"/>
        <v>-5.6206941809741187E-2</v>
      </c>
      <c r="K1733" s="9">
        <v>2.4825882526396358E-3</v>
      </c>
      <c r="L1733" s="63">
        <f t="shared" si="141"/>
        <v>-27.484579784307108</v>
      </c>
      <c r="M1733" s="63">
        <f t="shared" si="142"/>
        <v>-0.12298120525263964</v>
      </c>
      <c r="N1733" s="145"/>
      <c r="O1733" s="131"/>
      <c r="P1733" s="131"/>
      <c r="Q1733" s="131"/>
      <c r="R1733" s="131"/>
      <c r="S1733" s="131"/>
      <c r="T1733" s="131"/>
      <c r="U1733" s="131"/>
      <c r="V1733" s="131"/>
      <c r="W1733" s="131"/>
    </row>
    <row r="1734" spans="1:23" ht="18" customHeight="1" x14ac:dyDescent="0.35">
      <c r="A1734" s="143" t="s">
        <v>450</v>
      </c>
      <c r="B1734" s="143" t="s">
        <v>82</v>
      </c>
      <c r="C1734" s="147">
        <v>4465</v>
      </c>
      <c r="D1734" s="7">
        <v>-0.120811826</v>
      </c>
      <c r="E1734" s="10">
        <v>1</v>
      </c>
      <c r="F1734" s="144">
        <v>1</v>
      </c>
      <c r="G1734" s="47">
        <f t="shared" ref="G1734:G1797" si="143">$C1734*E1734</f>
        <v>4465</v>
      </c>
      <c r="H1734" s="47">
        <f t="shared" ref="H1734:H1797" si="144">$C1734*F1734</f>
        <v>4465</v>
      </c>
      <c r="I1734" s="59">
        <v>-6.4291675190258815E-2</v>
      </c>
      <c r="J1734" s="23">
        <f t="shared" ref="J1734:J1797" si="145">D1734-I1734</f>
        <v>-5.6520150809741182E-2</v>
      </c>
      <c r="K1734" s="9">
        <v>2.4825882526396358E-3</v>
      </c>
      <c r="L1734" s="63">
        <f t="shared" ref="L1734:L1797" si="146">-SQRT(C1734)*(K1734-D1734)</f>
        <v>-8.2386135785124814</v>
      </c>
      <c r="M1734" s="63">
        <f t="shared" ref="M1734:M1797" si="147">D1734-K1734</f>
        <v>-0.12329441425263964</v>
      </c>
      <c r="N1734" s="145"/>
      <c r="O1734" s="131"/>
      <c r="P1734" s="131"/>
      <c r="Q1734" s="131"/>
      <c r="R1734" s="131"/>
      <c r="S1734" s="131"/>
      <c r="T1734" s="131"/>
      <c r="U1734" s="131"/>
      <c r="V1734" s="131"/>
      <c r="W1734" s="131"/>
    </row>
    <row r="1735" spans="1:23" ht="18" customHeight="1" x14ac:dyDescent="0.35">
      <c r="A1735" s="143" t="s">
        <v>450</v>
      </c>
      <c r="B1735" s="143" t="s">
        <v>459</v>
      </c>
      <c r="C1735" s="147">
        <v>41579</v>
      </c>
      <c r="D1735" s="7">
        <v>-0.13738692899999999</v>
      </c>
      <c r="E1735" s="10">
        <v>1</v>
      </c>
      <c r="F1735" s="144">
        <v>1</v>
      </c>
      <c r="G1735" s="47">
        <f t="shared" si="143"/>
        <v>41579</v>
      </c>
      <c r="H1735" s="47">
        <f t="shared" si="144"/>
        <v>41579</v>
      </c>
      <c r="I1735" s="59">
        <v>-6.4291675190258815E-2</v>
      </c>
      <c r="J1735" s="23">
        <f t="shared" si="145"/>
        <v>-7.3095253809741176E-2</v>
      </c>
      <c r="K1735" s="9">
        <v>2.4825882526396358E-3</v>
      </c>
      <c r="L1735" s="63">
        <f t="shared" si="146"/>
        <v>-28.520694453516562</v>
      </c>
      <c r="M1735" s="63">
        <f t="shared" si="147"/>
        <v>-0.13986951725263963</v>
      </c>
      <c r="N1735" s="145"/>
      <c r="O1735" s="131"/>
      <c r="P1735" s="131"/>
      <c r="Q1735" s="131"/>
      <c r="R1735" s="131"/>
      <c r="S1735" s="131"/>
      <c r="T1735" s="131"/>
      <c r="U1735" s="131"/>
      <c r="V1735" s="131"/>
      <c r="W1735" s="131"/>
    </row>
    <row r="1736" spans="1:23" ht="18" customHeight="1" x14ac:dyDescent="0.35">
      <c r="A1736" s="143" t="s">
        <v>450</v>
      </c>
      <c r="B1736" s="143" t="s">
        <v>460</v>
      </c>
      <c r="C1736" s="147">
        <v>4026</v>
      </c>
      <c r="D1736" s="7">
        <v>-0.14488852699999999</v>
      </c>
      <c r="E1736" s="10">
        <v>1</v>
      </c>
      <c r="F1736" s="144">
        <v>1</v>
      </c>
      <c r="G1736" s="47">
        <f t="shared" si="143"/>
        <v>4026</v>
      </c>
      <c r="H1736" s="47">
        <f t="shared" si="144"/>
        <v>4026</v>
      </c>
      <c r="I1736" s="59">
        <v>-6.4291675190258815E-2</v>
      </c>
      <c r="J1736" s="23">
        <f t="shared" si="145"/>
        <v>-8.0596851809741174E-2</v>
      </c>
      <c r="K1736" s="9">
        <v>2.4825882526396358E-3</v>
      </c>
      <c r="L1736" s="63">
        <f t="shared" si="146"/>
        <v>-9.3508104904926892</v>
      </c>
      <c r="M1736" s="63">
        <f t="shared" si="147"/>
        <v>-0.14737111525263963</v>
      </c>
      <c r="N1736" s="145"/>
      <c r="O1736" s="131"/>
      <c r="P1736" s="131"/>
      <c r="Q1736" s="131"/>
      <c r="R1736" s="131"/>
      <c r="S1736" s="131"/>
      <c r="T1736" s="131"/>
      <c r="U1736" s="131"/>
      <c r="V1736" s="131"/>
      <c r="W1736" s="131"/>
    </row>
    <row r="1737" spans="1:23" ht="18" customHeight="1" x14ac:dyDescent="0.35">
      <c r="A1737" s="143" t="s">
        <v>450</v>
      </c>
      <c r="B1737" s="143" t="s">
        <v>461</v>
      </c>
      <c r="C1737" s="147">
        <v>5159</v>
      </c>
      <c r="D1737" s="7">
        <v>-0.148139361</v>
      </c>
      <c r="E1737" s="10">
        <v>1</v>
      </c>
      <c r="F1737" s="144">
        <v>1</v>
      </c>
      <c r="G1737" s="47">
        <f t="shared" si="143"/>
        <v>5159</v>
      </c>
      <c r="H1737" s="47">
        <f t="shared" si="144"/>
        <v>5159</v>
      </c>
      <c r="I1737" s="59">
        <v>-6.4291675190258815E-2</v>
      </c>
      <c r="J1737" s="23">
        <f t="shared" si="145"/>
        <v>-8.3847685809741182E-2</v>
      </c>
      <c r="K1737" s="9">
        <v>2.4825882526396358E-3</v>
      </c>
      <c r="L1737" s="63">
        <f t="shared" si="146"/>
        <v>-10.818599099106754</v>
      </c>
      <c r="M1737" s="63">
        <f t="shared" si="147"/>
        <v>-0.15062194925263964</v>
      </c>
      <c r="N1737" s="145"/>
      <c r="O1737" s="131"/>
      <c r="P1737" s="131"/>
      <c r="Q1737" s="131"/>
      <c r="R1737" s="131"/>
      <c r="S1737" s="131"/>
      <c r="T1737" s="131"/>
      <c r="U1737" s="131"/>
      <c r="V1737" s="131"/>
      <c r="W1737" s="131"/>
    </row>
    <row r="1738" spans="1:23" ht="18" customHeight="1" x14ac:dyDescent="0.35">
      <c r="A1738" s="143" t="s">
        <v>450</v>
      </c>
      <c r="B1738" s="143" t="s">
        <v>462</v>
      </c>
      <c r="C1738" s="147">
        <v>421439</v>
      </c>
      <c r="D1738" s="7">
        <v>-4.1334478000000001E-2</v>
      </c>
      <c r="E1738" s="10">
        <v>1</v>
      </c>
      <c r="F1738" s="144">
        <v>1</v>
      </c>
      <c r="G1738" s="47">
        <f t="shared" si="143"/>
        <v>421439</v>
      </c>
      <c r="H1738" s="47">
        <f t="shared" si="144"/>
        <v>421439</v>
      </c>
      <c r="I1738" s="59">
        <v>-6.4291675190258815E-2</v>
      </c>
      <c r="J1738" s="23">
        <f t="shared" si="145"/>
        <v>2.2957197190258814E-2</v>
      </c>
      <c r="K1738" s="9">
        <v>2.4825882526396358E-3</v>
      </c>
      <c r="L1738" s="63">
        <f t="shared" si="146"/>
        <v>-28.445309117401706</v>
      </c>
      <c r="M1738" s="63">
        <f t="shared" si="147"/>
        <v>-4.3817066252639633E-2</v>
      </c>
      <c r="N1738" s="145"/>
      <c r="O1738" s="131"/>
      <c r="P1738" s="131"/>
      <c r="Q1738" s="131"/>
      <c r="R1738" s="131"/>
      <c r="S1738" s="131"/>
      <c r="T1738" s="131"/>
      <c r="U1738" s="131"/>
      <c r="V1738" s="131"/>
      <c r="W1738" s="131"/>
    </row>
    <row r="1739" spans="1:23" ht="18" customHeight="1" x14ac:dyDescent="0.35">
      <c r="A1739" s="143" t="s">
        <v>450</v>
      </c>
      <c r="B1739" s="143" t="s">
        <v>463</v>
      </c>
      <c r="C1739" s="147">
        <v>7932</v>
      </c>
      <c r="D1739" s="7">
        <v>-0.13360129500000001</v>
      </c>
      <c r="E1739" s="10">
        <v>1</v>
      </c>
      <c r="F1739" s="144">
        <v>1</v>
      </c>
      <c r="G1739" s="47">
        <f t="shared" si="143"/>
        <v>7932</v>
      </c>
      <c r="H1739" s="47">
        <f t="shared" si="144"/>
        <v>7932</v>
      </c>
      <c r="I1739" s="59">
        <v>-6.4291675190258815E-2</v>
      </c>
      <c r="J1739" s="23">
        <f t="shared" si="145"/>
        <v>-6.9309619809741194E-2</v>
      </c>
      <c r="K1739" s="9">
        <v>2.4825882526396358E-3</v>
      </c>
      <c r="L1739" s="63">
        <f t="shared" si="146"/>
        <v>-12.119872370030489</v>
      </c>
      <c r="M1739" s="63">
        <f t="shared" si="147"/>
        <v>-0.13608388325263965</v>
      </c>
      <c r="N1739" s="145"/>
      <c r="O1739" s="131"/>
      <c r="P1739" s="131"/>
      <c r="Q1739" s="131"/>
      <c r="R1739" s="131"/>
      <c r="S1739" s="131"/>
      <c r="T1739" s="131"/>
      <c r="U1739" s="131"/>
      <c r="V1739" s="131"/>
      <c r="W1739" s="131"/>
    </row>
    <row r="1740" spans="1:23" ht="18" customHeight="1" x14ac:dyDescent="0.35">
      <c r="A1740" s="143" t="s">
        <v>1234</v>
      </c>
      <c r="B1740" s="143" t="s">
        <v>1235</v>
      </c>
      <c r="C1740" s="147">
        <v>70991</v>
      </c>
      <c r="D1740" s="7">
        <v>-5.8920094999999999E-2</v>
      </c>
      <c r="E1740" s="10">
        <v>1</v>
      </c>
      <c r="F1740" s="144">
        <v>0</v>
      </c>
      <c r="G1740" s="47">
        <f t="shared" si="143"/>
        <v>70991</v>
      </c>
      <c r="H1740" s="47">
        <f t="shared" si="144"/>
        <v>0</v>
      </c>
      <c r="I1740" s="59">
        <v>-8.9788414520267451E-2</v>
      </c>
      <c r="J1740" s="23">
        <f t="shared" si="145"/>
        <v>3.0868319520267452E-2</v>
      </c>
      <c r="K1740" s="9">
        <v>-1.7165993179862959E-2</v>
      </c>
      <c r="L1740" s="63">
        <f t="shared" si="146"/>
        <v>-11.125019806278239</v>
      </c>
      <c r="M1740" s="63">
        <f t="shared" si="147"/>
        <v>-4.1754101820137043E-2</v>
      </c>
      <c r="N1740" s="145"/>
      <c r="O1740" s="131"/>
      <c r="P1740" s="131"/>
      <c r="Q1740" s="131"/>
      <c r="R1740" s="131"/>
      <c r="S1740" s="131"/>
      <c r="T1740" s="131"/>
      <c r="U1740" s="131"/>
      <c r="V1740" s="131"/>
      <c r="W1740" s="131"/>
    </row>
    <row r="1741" spans="1:23" ht="18" customHeight="1" x14ac:dyDescent="0.35">
      <c r="A1741" s="143" t="s">
        <v>1234</v>
      </c>
      <c r="B1741" s="143" t="s">
        <v>142</v>
      </c>
      <c r="C1741" s="147">
        <v>61407</v>
      </c>
      <c r="D1741" s="7">
        <v>-2.4447032E-2</v>
      </c>
      <c r="E1741" s="10">
        <v>1</v>
      </c>
      <c r="F1741" s="144">
        <v>0</v>
      </c>
      <c r="G1741" s="47">
        <f t="shared" si="143"/>
        <v>61407</v>
      </c>
      <c r="H1741" s="47">
        <f t="shared" si="144"/>
        <v>0</v>
      </c>
      <c r="I1741" s="59">
        <v>-8.9788414520267451E-2</v>
      </c>
      <c r="J1741" s="23">
        <f t="shared" si="145"/>
        <v>6.5341382520267444E-2</v>
      </c>
      <c r="K1741" s="9">
        <v>-1.7165993179862959E-2</v>
      </c>
      <c r="L1741" s="63">
        <f t="shared" si="146"/>
        <v>-1.8042731526920026</v>
      </c>
      <c r="M1741" s="63">
        <f t="shared" si="147"/>
        <v>-7.2810388201370417E-3</v>
      </c>
      <c r="N1741" s="145"/>
      <c r="O1741" s="131"/>
      <c r="P1741" s="131"/>
      <c r="Q1741" s="131"/>
      <c r="R1741" s="131"/>
      <c r="S1741" s="131"/>
      <c r="T1741" s="131"/>
      <c r="U1741" s="131"/>
      <c r="V1741" s="131"/>
      <c r="W1741" s="131"/>
    </row>
    <row r="1742" spans="1:23" ht="18" customHeight="1" x14ac:dyDescent="0.35">
      <c r="A1742" s="143" t="s">
        <v>1234</v>
      </c>
      <c r="B1742" s="143" t="s">
        <v>350</v>
      </c>
      <c r="C1742" s="147">
        <v>85596</v>
      </c>
      <c r="D1742" s="7">
        <v>-5.1693269E-2</v>
      </c>
      <c r="E1742" s="10">
        <v>1</v>
      </c>
      <c r="F1742" s="144">
        <v>0</v>
      </c>
      <c r="G1742" s="47">
        <f t="shared" si="143"/>
        <v>85596</v>
      </c>
      <c r="H1742" s="47">
        <f t="shared" si="144"/>
        <v>0</v>
      </c>
      <c r="I1742" s="59">
        <v>-8.9788414520267451E-2</v>
      </c>
      <c r="J1742" s="23">
        <f t="shared" si="145"/>
        <v>3.8095145520267451E-2</v>
      </c>
      <c r="K1742" s="9">
        <v>-1.7165993179862959E-2</v>
      </c>
      <c r="L1742" s="63">
        <f t="shared" si="146"/>
        <v>-10.101573989078053</v>
      </c>
      <c r="M1742" s="63">
        <f t="shared" si="147"/>
        <v>-3.4527275820137038E-2</v>
      </c>
      <c r="N1742" s="145"/>
      <c r="O1742" s="131"/>
      <c r="P1742" s="131"/>
      <c r="Q1742" s="131"/>
      <c r="R1742" s="131"/>
      <c r="S1742" s="131"/>
      <c r="T1742" s="131"/>
      <c r="U1742" s="131"/>
      <c r="V1742" s="131"/>
      <c r="W1742" s="131"/>
    </row>
    <row r="1743" spans="1:23" ht="18" customHeight="1" x14ac:dyDescent="0.35">
      <c r="A1743" s="143" t="s">
        <v>1234</v>
      </c>
      <c r="B1743" s="143" t="s">
        <v>1236</v>
      </c>
      <c r="C1743" s="147">
        <v>32345</v>
      </c>
      <c r="D1743" s="7">
        <v>-0.12253146199999999</v>
      </c>
      <c r="E1743" s="10">
        <v>1</v>
      </c>
      <c r="F1743" s="144">
        <v>0</v>
      </c>
      <c r="G1743" s="47">
        <f t="shared" si="143"/>
        <v>32345</v>
      </c>
      <c r="H1743" s="47">
        <f t="shared" si="144"/>
        <v>0</v>
      </c>
      <c r="I1743" s="59">
        <v>-8.9788414520267451E-2</v>
      </c>
      <c r="J1743" s="23">
        <f t="shared" si="145"/>
        <v>-3.2743047479732543E-2</v>
      </c>
      <c r="K1743" s="9">
        <v>-1.7165993179862959E-2</v>
      </c>
      <c r="L1743" s="63">
        <f t="shared" si="146"/>
        <v>-18.949680048137616</v>
      </c>
      <c r="M1743" s="63">
        <f t="shared" si="147"/>
        <v>-0.10536546882013703</v>
      </c>
      <c r="N1743" s="145"/>
      <c r="O1743" s="131"/>
      <c r="P1743" s="131"/>
      <c r="Q1743" s="131"/>
      <c r="R1743" s="131"/>
      <c r="S1743" s="131"/>
      <c r="T1743" s="131"/>
      <c r="U1743" s="131"/>
      <c r="V1743" s="131"/>
      <c r="W1743" s="131"/>
    </row>
    <row r="1744" spans="1:23" ht="18" customHeight="1" x14ac:dyDescent="0.35">
      <c r="A1744" s="143" t="s">
        <v>1234</v>
      </c>
      <c r="B1744" s="143" t="s">
        <v>378</v>
      </c>
      <c r="C1744" s="147">
        <v>102218</v>
      </c>
      <c r="D1744" s="7">
        <v>-1.498259E-2</v>
      </c>
      <c r="E1744" s="10">
        <v>1</v>
      </c>
      <c r="F1744" s="144">
        <v>0</v>
      </c>
      <c r="G1744" s="47">
        <f t="shared" si="143"/>
        <v>102218</v>
      </c>
      <c r="H1744" s="47">
        <f t="shared" si="144"/>
        <v>0</v>
      </c>
      <c r="I1744" s="59">
        <v>-8.9788414520267451E-2</v>
      </c>
      <c r="J1744" s="23">
        <f t="shared" si="145"/>
        <v>7.4805824520267447E-2</v>
      </c>
      <c r="K1744" s="9">
        <v>-1.7165993179862959E-2</v>
      </c>
      <c r="L1744" s="63">
        <f t="shared" si="146"/>
        <v>0.69806783614089496</v>
      </c>
      <c r="M1744" s="63">
        <f t="shared" si="147"/>
        <v>2.1834031798629583E-3</v>
      </c>
      <c r="N1744" s="145"/>
      <c r="O1744" s="131"/>
      <c r="P1744" s="131"/>
      <c r="Q1744" s="131"/>
      <c r="R1744" s="131"/>
      <c r="S1744" s="131"/>
      <c r="T1744" s="131"/>
      <c r="U1744" s="131"/>
      <c r="V1744" s="131"/>
      <c r="W1744" s="131"/>
    </row>
    <row r="1745" spans="1:23" ht="18" customHeight="1" x14ac:dyDescent="0.35">
      <c r="A1745" s="143" t="s">
        <v>1234</v>
      </c>
      <c r="B1745" s="143" t="s">
        <v>726</v>
      </c>
      <c r="C1745" s="147">
        <v>428967</v>
      </c>
      <c r="D1745" s="7">
        <v>2.0117935999999999E-2</v>
      </c>
      <c r="E1745" s="10">
        <v>1</v>
      </c>
      <c r="F1745" s="144">
        <v>0</v>
      </c>
      <c r="G1745" s="47">
        <f t="shared" si="143"/>
        <v>428967</v>
      </c>
      <c r="H1745" s="47">
        <f t="shared" si="144"/>
        <v>0</v>
      </c>
      <c r="I1745" s="59">
        <v>-8.9788414520267451E-2</v>
      </c>
      <c r="J1745" s="23">
        <f t="shared" si="145"/>
        <v>0.10990635052026745</v>
      </c>
      <c r="K1745" s="9">
        <v>-1.7165993179862959E-2</v>
      </c>
      <c r="L1745" s="63">
        <f t="shared" si="146"/>
        <v>24.419322818166329</v>
      </c>
      <c r="M1745" s="63">
        <f t="shared" si="147"/>
        <v>3.7283929179862958E-2</v>
      </c>
      <c r="N1745" s="145"/>
      <c r="O1745" s="131"/>
      <c r="P1745" s="131"/>
      <c r="Q1745" s="131"/>
      <c r="R1745" s="131"/>
      <c r="S1745" s="131"/>
      <c r="T1745" s="131"/>
      <c r="U1745" s="131"/>
      <c r="V1745" s="131"/>
      <c r="W1745" s="131"/>
    </row>
    <row r="1746" spans="1:23" ht="18" customHeight="1" x14ac:dyDescent="0.35">
      <c r="A1746" s="143" t="s">
        <v>1234</v>
      </c>
      <c r="B1746" s="143" t="s">
        <v>1237</v>
      </c>
      <c r="C1746" s="147">
        <v>167332</v>
      </c>
      <c r="D1746" s="7">
        <v>-1.9986286999999998E-2</v>
      </c>
      <c r="E1746" s="10">
        <v>1</v>
      </c>
      <c r="F1746" s="144">
        <v>0</v>
      </c>
      <c r="G1746" s="47">
        <f t="shared" si="143"/>
        <v>167332</v>
      </c>
      <c r="H1746" s="47">
        <f t="shared" si="144"/>
        <v>0</v>
      </c>
      <c r="I1746" s="59">
        <v>-8.9788414520267451E-2</v>
      </c>
      <c r="J1746" s="23">
        <f t="shared" si="145"/>
        <v>6.980212752026746E-2</v>
      </c>
      <c r="K1746" s="9">
        <v>-1.7165993179862959E-2</v>
      </c>
      <c r="L1746" s="63">
        <f t="shared" si="146"/>
        <v>-1.153675996425696</v>
      </c>
      <c r="M1746" s="63">
        <f t="shared" si="147"/>
        <v>-2.8202938201370396E-3</v>
      </c>
      <c r="N1746" s="145"/>
      <c r="O1746" s="131"/>
      <c r="P1746" s="131"/>
      <c r="Q1746" s="131"/>
      <c r="R1746" s="131"/>
      <c r="S1746" s="131"/>
      <c r="T1746" s="131"/>
      <c r="U1746" s="131"/>
      <c r="V1746" s="131"/>
      <c r="W1746" s="131"/>
    </row>
    <row r="1747" spans="1:23" ht="18" customHeight="1" x14ac:dyDescent="0.35">
      <c r="A1747" s="143" t="s">
        <v>1234</v>
      </c>
      <c r="B1747" s="143" t="s">
        <v>1238</v>
      </c>
      <c r="C1747" s="147">
        <v>361562</v>
      </c>
      <c r="D1747" s="7">
        <v>5.2822820000000001E-3</v>
      </c>
      <c r="E1747" s="10">
        <v>1</v>
      </c>
      <c r="F1747" s="144">
        <v>0</v>
      </c>
      <c r="G1747" s="47">
        <f t="shared" si="143"/>
        <v>361562</v>
      </c>
      <c r="H1747" s="47">
        <f t="shared" si="144"/>
        <v>0</v>
      </c>
      <c r="I1747" s="59">
        <v>-8.9788414520267451E-2</v>
      </c>
      <c r="J1747" s="23">
        <f t="shared" si="145"/>
        <v>9.507069652026745E-2</v>
      </c>
      <c r="K1747" s="9">
        <v>-1.7165993179862959E-2</v>
      </c>
      <c r="L1747" s="63">
        <f t="shared" si="146"/>
        <v>13.498153652250478</v>
      </c>
      <c r="M1747" s="63">
        <f t="shared" si="147"/>
        <v>2.2448275179862958E-2</v>
      </c>
      <c r="N1747" s="145"/>
      <c r="O1747" s="131"/>
      <c r="P1747" s="131"/>
      <c r="Q1747" s="131"/>
      <c r="R1747" s="131"/>
      <c r="S1747" s="131"/>
      <c r="T1747" s="131"/>
      <c r="U1747" s="131"/>
      <c r="V1747" s="131"/>
      <c r="W1747" s="131"/>
    </row>
    <row r="1748" spans="1:23" ht="18" customHeight="1" x14ac:dyDescent="0.35">
      <c r="A1748" s="143" t="s">
        <v>1234</v>
      </c>
      <c r="B1748" s="143" t="s">
        <v>1239</v>
      </c>
      <c r="C1748" s="147">
        <v>135221</v>
      </c>
      <c r="D1748" s="7">
        <v>-2.5137441E-2</v>
      </c>
      <c r="E1748" s="10">
        <v>1</v>
      </c>
      <c r="F1748" s="144">
        <v>0</v>
      </c>
      <c r="G1748" s="47">
        <f t="shared" si="143"/>
        <v>135221</v>
      </c>
      <c r="H1748" s="47">
        <f t="shared" si="144"/>
        <v>0</v>
      </c>
      <c r="I1748" s="59">
        <v>-8.9788414520267451E-2</v>
      </c>
      <c r="J1748" s="23">
        <f t="shared" si="145"/>
        <v>6.4650973520267455E-2</v>
      </c>
      <c r="K1748" s="9">
        <v>-1.7165993179862959E-2</v>
      </c>
      <c r="L1748" s="63">
        <f t="shared" si="146"/>
        <v>-2.9312933266383951</v>
      </c>
      <c r="M1748" s="63">
        <f t="shared" si="147"/>
        <v>-7.9714478201370412E-3</v>
      </c>
      <c r="N1748" s="145"/>
      <c r="O1748" s="131"/>
      <c r="P1748" s="131"/>
      <c r="Q1748" s="131"/>
      <c r="R1748" s="131"/>
      <c r="S1748" s="131"/>
      <c r="T1748" s="131"/>
      <c r="U1748" s="131"/>
      <c r="V1748" s="131"/>
      <c r="W1748" s="131"/>
    </row>
    <row r="1749" spans="1:23" ht="18" customHeight="1" x14ac:dyDescent="0.35">
      <c r="A1749" s="143" t="s">
        <v>1234</v>
      </c>
      <c r="B1749" s="143" t="s">
        <v>474</v>
      </c>
      <c r="C1749" s="147">
        <v>46316</v>
      </c>
      <c r="D1749" s="7">
        <v>-7.2544877999999993E-2</v>
      </c>
      <c r="E1749" s="10">
        <v>1</v>
      </c>
      <c r="F1749" s="144">
        <v>0</v>
      </c>
      <c r="G1749" s="47">
        <f t="shared" si="143"/>
        <v>46316</v>
      </c>
      <c r="H1749" s="47">
        <f t="shared" si="144"/>
        <v>0</v>
      </c>
      <c r="I1749" s="59">
        <v>-8.9788414520267451E-2</v>
      </c>
      <c r="J1749" s="23">
        <f t="shared" si="145"/>
        <v>1.7243536520267458E-2</v>
      </c>
      <c r="K1749" s="9">
        <v>-1.7165993179862959E-2</v>
      </c>
      <c r="L1749" s="63">
        <f t="shared" si="146"/>
        <v>-11.918174191533346</v>
      </c>
      <c r="M1749" s="63">
        <f t="shared" si="147"/>
        <v>-5.5378884820137031E-2</v>
      </c>
      <c r="N1749" s="145"/>
      <c r="O1749" s="131"/>
      <c r="P1749" s="131"/>
      <c r="Q1749" s="131"/>
      <c r="R1749" s="131"/>
      <c r="S1749" s="131"/>
      <c r="T1749" s="131"/>
      <c r="U1749" s="131"/>
      <c r="V1749" s="131"/>
      <c r="W1749" s="131"/>
    </row>
    <row r="1750" spans="1:23" ht="18" customHeight="1" x14ac:dyDescent="0.35">
      <c r="A1750" s="143" t="s">
        <v>409</v>
      </c>
      <c r="B1750" s="143" t="s">
        <v>410</v>
      </c>
      <c r="C1750" s="147">
        <v>255978</v>
      </c>
      <c r="D1750" s="7">
        <v>-4.2250163E-2</v>
      </c>
      <c r="E1750" s="10">
        <v>1</v>
      </c>
      <c r="F1750" s="144">
        <v>1</v>
      </c>
      <c r="G1750" s="47">
        <f t="shared" si="143"/>
        <v>255978</v>
      </c>
      <c r="H1750" s="47">
        <f t="shared" si="144"/>
        <v>255978</v>
      </c>
      <c r="I1750" s="59">
        <v>-6.4291675190258815E-2</v>
      </c>
      <c r="J1750" s="23">
        <f t="shared" si="145"/>
        <v>2.2041512190258815E-2</v>
      </c>
      <c r="K1750" s="9">
        <v>2.4825882526396358E-3</v>
      </c>
      <c r="L1750" s="63">
        <f t="shared" si="146"/>
        <v>-22.632208253872498</v>
      </c>
      <c r="M1750" s="63">
        <f t="shared" si="147"/>
        <v>-4.4732751252639633E-2</v>
      </c>
      <c r="N1750" s="145"/>
      <c r="O1750" s="131"/>
      <c r="P1750" s="131"/>
      <c r="Q1750" s="131"/>
      <c r="R1750" s="131"/>
      <c r="S1750" s="131"/>
      <c r="T1750" s="131"/>
      <c r="U1750" s="131"/>
      <c r="V1750" s="131"/>
      <c r="W1750" s="131"/>
    </row>
    <row r="1751" spans="1:23" ht="18" customHeight="1" x14ac:dyDescent="0.35">
      <c r="A1751" s="143" t="s">
        <v>409</v>
      </c>
      <c r="B1751" s="143" t="s">
        <v>411</v>
      </c>
      <c r="C1751" s="147">
        <v>901869</v>
      </c>
      <c r="D1751" s="7">
        <v>3.5457228E-2</v>
      </c>
      <c r="E1751" s="10">
        <v>1</v>
      </c>
      <c r="F1751" s="144">
        <v>1</v>
      </c>
      <c r="G1751" s="47">
        <f t="shared" si="143"/>
        <v>901869</v>
      </c>
      <c r="H1751" s="47">
        <f t="shared" si="144"/>
        <v>901869</v>
      </c>
      <c r="I1751" s="59">
        <v>-6.4291675190258815E-2</v>
      </c>
      <c r="J1751" s="23">
        <f t="shared" si="145"/>
        <v>9.9748903190258809E-2</v>
      </c>
      <c r="K1751" s="9">
        <v>2.4825882526396358E-3</v>
      </c>
      <c r="L1751" s="63">
        <f t="shared" si="146"/>
        <v>31.314954793753216</v>
      </c>
      <c r="M1751" s="63">
        <f t="shared" si="147"/>
        <v>3.2974639747360368E-2</v>
      </c>
      <c r="N1751" s="145"/>
      <c r="O1751" s="131"/>
      <c r="P1751" s="131"/>
      <c r="Q1751" s="131"/>
      <c r="R1751" s="131"/>
      <c r="S1751" s="131"/>
      <c r="T1751" s="131"/>
      <c r="U1751" s="131"/>
      <c r="V1751" s="131"/>
      <c r="W1751" s="131"/>
    </row>
    <row r="1752" spans="1:23" ht="18" customHeight="1" x14ac:dyDescent="0.35">
      <c r="A1752" s="143" t="s">
        <v>409</v>
      </c>
      <c r="B1752" s="143" t="s">
        <v>412</v>
      </c>
      <c r="C1752" s="147">
        <v>478785</v>
      </c>
      <c r="D1752" s="7">
        <v>5.1769540000000001E-3</v>
      </c>
      <c r="E1752" s="10">
        <v>1</v>
      </c>
      <c r="F1752" s="144">
        <v>1</v>
      </c>
      <c r="G1752" s="47">
        <f t="shared" si="143"/>
        <v>478785</v>
      </c>
      <c r="H1752" s="47">
        <f t="shared" si="144"/>
        <v>478785</v>
      </c>
      <c r="I1752" s="59">
        <v>-6.4291675190258815E-2</v>
      </c>
      <c r="J1752" s="23">
        <f t="shared" si="145"/>
        <v>6.9468629190258813E-2</v>
      </c>
      <c r="K1752" s="9">
        <v>2.4825882526396358E-3</v>
      </c>
      <c r="L1752" s="63">
        <f t="shared" si="146"/>
        <v>1.8643472939409773</v>
      </c>
      <c r="M1752" s="63">
        <f t="shared" si="147"/>
        <v>2.6943657473603643E-3</v>
      </c>
      <c r="N1752" s="145"/>
      <c r="O1752" s="131"/>
      <c r="P1752" s="131"/>
      <c r="Q1752" s="131"/>
      <c r="R1752" s="131"/>
      <c r="S1752" s="131"/>
      <c r="T1752" s="131"/>
      <c r="U1752" s="131"/>
      <c r="V1752" s="131"/>
      <c r="W1752" s="131"/>
    </row>
    <row r="1753" spans="1:23" ht="18" customHeight="1" x14ac:dyDescent="0.35">
      <c r="A1753" s="143" t="s">
        <v>409</v>
      </c>
      <c r="B1753" s="143" t="s">
        <v>140</v>
      </c>
      <c r="C1753" s="147">
        <v>494350</v>
      </c>
      <c r="D1753" s="7">
        <v>-1.3237443999999999E-2</v>
      </c>
      <c r="E1753" s="10">
        <v>1</v>
      </c>
      <c r="F1753" s="144">
        <v>1</v>
      </c>
      <c r="G1753" s="47">
        <f t="shared" si="143"/>
        <v>494350</v>
      </c>
      <c r="H1753" s="47">
        <f t="shared" si="144"/>
        <v>494350</v>
      </c>
      <c r="I1753" s="59">
        <v>-6.4291675190258815E-2</v>
      </c>
      <c r="J1753" s="23">
        <f t="shared" si="145"/>
        <v>5.1054231190258814E-2</v>
      </c>
      <c r="K1753" s="9">
        <v>2.4825882526396358E-3</v>
      </c>
      <c r="L1753" s="63">
        <f t="shared" si="146"/>
        <v>-11.052759036674027</v>
      </c>
      <c r="M1753" s="63">
        <f t="shared" si="147"/>
        <v>-1.5720032252639633E-2</v>
      </c>
      <c r="N1753" s="145"/>
      <c r="O1753" s="131"/>
      <c r="P1753" s="131"/>
      <c r="Q1753" s="131"/>
      <c r="R1753" s="131"/>
      <c r="S1753" s="131"/>
      <c r="T1753" s="131"/>
      <c r="U1753" s="131"/>
      <c r="V1753" s="131"/>
      <c r="W1753" s="131"/>
    </row>
    <row r="1754" spans="1:23" ht="18" customHeight="1" x14ac:dyDescent="0.35">
      <c r="A1754" s="143" t="s">
        <v>409</v>
      </c>
      <c r="B1754" s="143" t="s">
        <v>413</v>
      </c>
      <c r="C1754" s="147">
        <v>107280</v>
      </c>
      <c r="D1754" s="7">
        <v>-3.6919221000000002E-2</v>
      </c>
      <c r="E1754" s="10">
        <v>1</v>
      </c>
      <c r="F1754" s="144">
        <v>1</v>
      </c>
      <c r="G1754" s="47">
        <f t="shared" si="143"/>
        <v>107280</v>
      </c>
      <c r="H1754" s="47">
        <f t="shared" si="144"/>
        <v>107280</v>
      </c>
      <c r="I1754" s="59">
        <v>-6.4291675190258815E-2</v>
      </c>
      <c r="J1754" s="23">
        <f t="shared" si="145"/>
        <v>2.7372454190258813E-2</v>
      </c>
      <c r="K1754" s="9">
        <v>2.4825882526396358E-3</v>
      </c>
      <c r="L1754" s="63">
        <f t="shared" si="146"/>
        <v>-12.905521142715488</v>
      </c>
      <c r="M1754" s="63">
        <f t="shared" si="147"/>
        <v>-3.9401809252639641E-2</v>
      </c>
      <c r="N1754" s="145"/>
      <c r="O1754" s="131"/>
      <c r="P1754" s="131"/>
      <c r="Q1754" s="131"/>
      <c r="R1754" s="131"/>
      <c r="S1754" s="131"/>
      <c r="T1754" s="131"/>
      <c r="U1754" s="131"/>
      <c r="V1754" s="131"/>
      <c r="W1754" s="131"/>
    </row>
    <row r="1755" spans="1:23" ht="18" customHeight="1" x14ac:dyDescent="0.35">
      <c r="A1755" s="143" t="s">
        <v>409</v>
      </c>
      <c r="B1755" s="143" t="s">
        <v>414</v>
      </c>
      <c r="C1755" s="147">
        <v>118973</v>
      </c>
      <c r="D1755" s="7">
        <v>-7.8913941000000001E-2</v>
      </c>
      <c r="E1755" s="10">
        <v>1</v>
      </c>
      <c r="F1755" s="144">
        <v>1</v>
      </c>
      <c r="G1755" s="47">
        <f t="shared" si="143"/>
        <v>118973</v>
      </c>
      <c r="H1755" s="47">
        <f t="shared" si="144"/>
        <v>118973</v>
      </c>
      <c r="I1755" s="59">
        <v>-6.4291675190258815E-2</v>
      </c>
      <c r="J1755" s="23">
        <f t="shared" si="145"/>
        <v>-1.4622265809741186E-2</v>
      </c>
      <c r="K1755" s="9">
        <v>2.4825882526396358E-3</v>
      </c>
      <c r="L1755" s="63">
        <f t="shared" si="146"/>
        <v>-28.075667690838884</v>
      </c>
      <c r="M1755" s="63">
        <f t="shared" si="147"/>
        <v>-8.1396529252639641E-2</v>
      </c>
      <c r="N1755" s="145"/>
      <c r="O1755" s="131"/>
      <c r="P1755" s="131"/>
      <c r="Q1755" s="131"/>
      <c r="R1755" s="131"/>
      <c r="S1755" s="131"/>
      <c r="T1755" s="131"/>
      <c r="U1755" s="131"/>
      <c r="V1755" s="131"/>
      <c r="W1755" s="131"/>
    </row>
    <row r="1756" spans="1:23" ht="18" customHeight="1" x14ac:dyDescent="0.35">
      <c r="A1756" s="143" t="s">
        <v>409</v>
      </c>
      <c r="B1756" s="143" t="s">
        <v>354</v>
      </c>
      <c r="C1756" s="147">
        <v>656664</v>
      </c>
      <c r="D1756" s="7">
        <v>1.5095628E-2</v>
      </c>
      <c r="E1756" s="10">
        <v>1</v>
      </c>
      <c r="F1756" s="144">
        <v>1</v>
      </c>
      <c r="G1756" s="47">
        <f t="shared" si="143"/>
        <v>656664</v>
      </c>
      <c r="H1756" s="47">
        <f t="shared" si="144"/>
        <v>656664</v>
      </c>
      <c r="I1756" s="59">
        <v>-6.4291675190258815E-2</v>
      </c>
      <c r="J1756" s="23">
        <f t="shared" si="145"/>
        <v>7.9387303190258815E-2</v>
      </c>
      <c r="K1756" s="9">
        <v>2.4825882526396358E-3</v>
      </c>
      <c r="L1756" s="63">
        <f t="shared" si="146"/>
        <v>10.220952458500083</v>
      </c>
      <c r="M1756" s="63">
        <f t="shared" si="147"/>
        <v>1.2613039747360364E-2</v>
      </c>
      <c r="N1756" s="145"/>
      <c r="O1756" s="131"/>
      <c r="P1756" s="131"/>
      <c r="Q1756" s="131"/>
      <c r="R1756" s="131"/>
      <c r="S1756" s="131"/>
      <c r="T1756" s="131"/>
      <c r="U1756" s="131"/>
      <c r="V1756" s="131"/>
      <c r="W1756" s="131"/>
    </row>
    <row r="1757" spans="1:23" ht="18" customHeight="1" x14ac:dyDescent="0.35">
      <c r="A1757" s="143" t="s">
        <v>409</v>
      </c>
      <c r="B1757" s="143" t="s">
        <v>415</v>
      </c>
      <c r="C1757" s="147">
        <v>307624</v>
      </c>
      <c r="D1757" s="7">
        <v>-5.1721102999999997E-2</v>
      </c>
      <c r="E1757" s="10">
        <v>1</v>
      </c>
      <c r="F1757" s="144">
        <v>1</v>
      </c>
      <c r="G1757" s="47">
        <f t="shared" si="143"/>
        <v>307624</v>
      </c>
      <c r="H1757" s="47">
        <f t="shared" si="144"/>
        <v>307624</v>
      </c>
      <c r="I1757" s="59">
        <v>-6.4291675190258815E-2</v>
      </c>
      <c r="J1757" s="23">
        <f t="shared" si="145"/>
        <v>1.2570572190258818E-2</v>
      </c>
      <c r="K1757" s="9">
        <v>2.4825882526396358E-3</v>
      </c>
      <c r="L1757" s="63">
        <f t="shared" si="146"/>
        <v>-30.063460574126552</v>
      </c>
      <c r="M1757" s="63">
        <f t="shared" si="147"/>
        <v>-5.420369125263963E-2</v>
      </c>
      <c r="N1757" s="145"/>
      <c r="O1757" s="131"/>
      <c r="P1757" s="131"/>
      <c r="Q1757" s="131"/>
      <c r="R1757" s="131"/>
      <c r="S1757" s="131"/>
      <c r="T1757" s="131"/>
      <c r="U1757" s="131"/>
      <c r="V1757" s="131"/>
      <c r="W1757" s="131"/>
    </row>
    <row r="1758" spans="1:23" ht="18" customHeight="1" x14ac:dyDescent="0.35">
      <c r="A1758" s="143" t="s">
        <v>409</v>
      </c>
      <c r="B1758" s="143" t="s">
        <v>368</v>
      </c>
      <c r="C1758" s="147">
        <v>456650</v>
      </c>
      <c r="D1758" s="7">
        <v>-1.574165E-3</v>
      </c>
      <c r="E1758" s="10">
        <v>1</v>
      </c>
      <c r="F1758" s="144">
        <v>1</v>
      </c>
      <c r="G1758" s="47">
        <f t="shared" si="143"/>
        <v>456650</v>
      </c>
      <c r="H1758" s="47">
        <f t="shared" si="144"/>
        <v>456650</v>
      </c>
      <c r="I1758" s="59">
        <v>-6.4291675190258815E-2</v>
      </c>
      <c r="J1758" s="23">
        <f t="shared" si="145"/>
        <v>6.2717510190258813E-2</v>
      </c>
      <c r="K1758" s="9">
        <v>2.4825882526396358E-3</v>
      </c>
      <c r="L1758" s="63">
        <f t="shared" si="146"/>
        <v>-2.7413868426395336</v>
      </c>
      <c r="M1758" s="63">
        <f t="shared" si="147"/>
        <v>-4.0567532526396355E-3</v>
      </c>
      <c r="N1758" s="145"/>
      <c r="O1758" s="131"/>
      <c r="P1758" s="131"/>
      <c r="Q1758" s="131"/>
      <c r="R1758" s="131"/>
      <c r="S1758" s="131"/>
      <c r="T1758" s="131"/>
      <c r="U1758" s="131"/>
      <c r="V1758" s="131"/>
      <c r="W1758" s="131"/>
    </row>
    <row r="1759" spans="1:23" ht="18" customHeight="1" x14ac:dyDescent="0.35">
      <c r="A1759" s="143" t="s">
        <v>409</v>
      </c>
      <c r="B1759" s="143" t="s">
        <v>416</v>
      </c>
      <c r="C1759" s="147">
        <v>151478</v>
      </c>
      <c r="D1759" s="7">
        <v>4.5266464999999999E-2</v>
      </c>
      <c r="E1759" s="10">
        <v>1</v>
      </c>
      <c r="F1759" s="144">
        <v>1</v>
      </c>
      <c r="G1759" s="47">
        <f t="shared" si="143"/>
        <v>151478</v>
      </c>
      <c r="H1759" s="47">
        <f t="shared" si="144"/>
        <v>151478</v>
      </c>
      <c r="I1759" s="59">
        <v>-6.4291675190258815E-2</v>
      </c>
      <c r="J1759" s="23">
        <f t="shared" si="145"/>
        <v>0.10955814019025881</v>
      </c>
      <c r="K1759" s="9">
        <v>2.4825882526396358E-3</v>
      </c>
      <c r="L1759" s="63">
        <f t="shared" si="146"/>
        <v>16.651559580768666</v>
      </c>
      <c r="M1759" s="63">
        <f t="shared" si="147"/>
        <v>4.2783876747360366E-2</v>
      </c>
      <c r="N1759" s="145"/>
      <c r="O1759" s="131"/>
      <c r="P1759" s="131"/>
      <c r="Q1759" s="131"/>
      <c r="R1759" s="131"/>
      <c r="S1759" s="131"/>
      <c r="T1759" s="131"/>
      <c r="U1759" s="131"/>
      <c r="V1759" s="131"/>
      <c r="W1759" s="131"/>
    </row>
    <row r="1760" spans="1:23" ht="18" customHeight="1" x14ac:dyDescent="0.35">
      <c r="A1760" s="143" t="s">
        <v>409</v>
      </c>
      <c r="B1760" s="143" t="s">
        <v>401</v>
      </c>
      <c r="C1760" s="147">
        <v>332322</v>
      </c>
      <c r="D1760" s="7">
        <v>2.1075043000000002E-2</v>
      </c>
      <c r="E1760" s="10">
        <v>1</v>
      </c>
      <c r="F1760" s="144">
        <v>1</v>
      </c>
      <c r="G1760" s="47">
        <f t="shared" si="143"/>
        <v>332322</v>
      </c>
      <c r="H1760" s="47">
        <f t="shared" si="144"/>
        <v>332322</v>
      </c>
      <c r="I1760" s="59">
        <v>-6.4291675190258815E-2</v>
      </c>
      <c r="J1760" s="23">
        <f t="shared" si="145"/>
        <v>8.5366718190258817E-2</v>
      </c>
      <c r="K1760" s="9">
        <v>2.4825882526396358E-3</v>
      </c>
      <c r="L1760" s="63">
        <f t="shared" si="146"/>
        <v>10.718062360852123</v>
      </c>
      <c r="M1760" s="63">
        <f t="shared" si="147"/>
        <v>1.8592454747360366E-2</v>
      </c>
      <c r="N1760" s="145"/>
      <c r="O1760" s="131"/>
      <c r="P1760" s="131"/>
      <c r="Q1760" s="131"/>
      <c r="R1760" s="131"/>
      <c r="S1760" s="131"/>
      <c r="T1760" s="131"/>
      <c r="U1760" s="131"/>
      <c r="V1760" s="131"/>
      <c r="W1760" s="131"/>
    </row>
    <row r="1761" spans="1:23" ht="18" customHeight="1" x14ac:dyDescent="0.35">
      <c r="A1761" s="143" t="s">
        <v>409</v>
      </c>
      <c r="B1761" s="143" t="s">
        <v>365</v>
      </c>
      <c r="C1761" s="147">
        <v>687213</v>
      </c>
      <c r="D1761" s="7">
        <v>1.5411940000000001E-3</v>
      </c>
      <c r="E1761" s="10">
        <v>1</v>
      </c>
      <c r="F1761" s="144">
        <v>0</v>
      </c>
      <c r="G1761" s="47">
        <f t="shared" si="143"/>
        <v>687213</v>
      </c>
      <c r="H1761" s="47">
        <f t="shared" si="144"/>
        <v>0</v>
      </c>
      <c r="I1761" s="59">
        <v>-8.9788414520267451E-2</v>
      </c>
      <c r="J1761" s="23">
        <f t="shared" si="145"/>
        <v>9.1329608520267447E-2</v>
      </c>
      <c r="K1761" s="9">
        <v>-1.7165993179862959E-2</v>
      </c>
      <c r="L1761" s="63">
        <f t="shared" si="146"/>
        <v>15.50794224534137</v>
      </c>
      <c r="M1761" s="63">
        <f t="shared" si="147"/>
        <v>1.8707187179862958E-2</v>
      </c>
      <c r="N1761" s="145"/>
      <c r="O1761" s="131"/>
      <c r="P1761" s="131"/>
      <c r="Q1761" s="131"/>
      <c r="R1761" s="131"/>
      <c r="S1761" s="131"/>
      <c r="T1761" s="131"/>
      <c r="U1761" s="131"/>
      <c r="V1761" s="131"/>
      <c r="W1761" s="131"/>
    </row>
    <row r="1762" spans="1:23" ht="18" customHeight="1" x14ac:dyDescent="0.35">
      <c r="A1762" s="143" t="s">
        <v>409</v>
      </c>
      <c r="B1762" s="143" t="s">
        <v>417</v>
      </c>
      <c r="C1762" s="147">
        <v>682269</v>
      </c>
      <c r="D1762" s="7">
        <v>4.8210459999999998E-3</v>
      </c>
      <c r="E1762" s="10">
        <v>1</v>
      </c>
      <c r="F1762" s="144">
        <v>1</v>
      </c>
      <c r="G1762" s="47">
        <f t="shared" si="143"/>
        <v>682269</v>
      </c>
      <c r="H1762" s="47">
        <f t="shared" si="144"/>
        <v>682269</v>
      </c>
      <c r="I1762" s="59">
        <v>-6.4291675190258815E-2</v>
      </c>
      <c r="J1762" s="23">
        <f t="shared" si="145"/>
        <v>6.9112721190258811E-2</v>
      </c>
      <c r="K1762" s="9">
        <v>2.4825882526396358E-3</v>
      </c>
      <c r="L1762" s="63">
        <f t="shared" si="146"/>
        <v>1.9315561905749767</v>
      </c>
      <c r="M1762" s="63">
        <f t="shared" si="147"/>
        <v>2.3384577473603641E-3</v>
      </c>
      <c r="N1762" s="145"/>
      <c r="O1762" s="131"/>
      <c r="P1762" s="131"/>
      <c r="Q1762" s="131"/>
      <c r="R1762" s="131"/>
      <c r="S1762" s="131"/>
      <c r="T1762" s="131"/>
      <c r="U1762" s="131"/>
      <c r="V1762" s="131"/>
      <c r="W1762" s="131"/>
    </row>
    <row r="1763" spans="1:23" ht="18" customHeight="1" x14ac:dyDescent="0.35">
      <c r="A1763" s="143" t="s">
        <v>409</v>
      </c>
      <c r="B1763" s="143" t="s">
        <v>418</v>
      </c>
      <c r="C1763" s="147">
        <v>539621</v>
      </c>
      <c r="D1763" s="7">
        <v>6.2600528000000003E-2</v>
      </c>
      <c r="E1763" s="10">
        <v>1</v>
      </c>
      <c r="F1763" s="144">
        <v>1</v>
      </c>
      <c r="G1763" s="47">
        <f t="shared" si="143"/>
        <v>539621</v>
      </c>
      <c r="H1763" s="47">
        <f t="shared" si="144"/>
        <v>539621</v>
      </c>
      <c r="I1763" s="59">
        <v>-6.4291675190258815E-2</v>
      </c>
      <c r="J1763" s="23">
        <f t="shared" si="145"/>
        <v>0.12689220319025882</v>
      </c>
      <c r="K1763" s="9">
        <v>2.4825882526396358E-3</v>
      </c>
      <c r="L1763" s="63">
        <f t="shared" si="146"/>
        <v>44.161977285225781</v>
      </c>
      <c r="M1763" s="63">
        <f t="shared" si="147"/>
        <v>6.0117939747360363E-2</v>
      </c>
      <c r="N1763" s="145"/>
      <c r="O1763" s="131"/>
      <c r="P1763" s="131"/>
      <c r="Q1763" s="131"/>
      <c r="R1763" s="131"/>
      <c r="S1763" s="131"/>
      <c r="T1763" s="131"/>
      <c r="U1763" s="131"/>
      <c r="V1763" s="131"/>
      <c r="W1763" s="131"/>
    </row>
    <row r="1764" spans="1:23" ht="18" customHeight="1" x14ac:dyDescent="0.35">
      <c r="A1764" s="143" t="s">
        <v>409</v>
      </c>
      <c r="B1764" s="143" t="s">
        <v>419</v>
      </c>
      <c r="C1764" s="147">
        <v>608062</v>
      </c>
      <c r="D1764" s="7">
        <v>-5.2539822999999999E-2</v>
      </c>
      <c r="E1764" s="10">
        <v>1</v>
      </c>
      <c r="F1764" s="144">
        <v>1</v>
      </c>
      <c r="G1764" s="47">
        <f t="shared" si="143"/>
        <v>608062</v>
      </c>
      <c r="H1764" s="47">
        <f t="shared" si="144"/>
        <v>608062</v>
      </c>
      <c r="I1764" s="59">
        <v>-6.4291675190258815E-2</v>
      </c>
      <c r="J1764" s="23">
        <f t="shared" si="145"/>
        <v>1.1751852190258816E-2</v>
      </c>
      <c r="K1764" s="9">
        <v>2.4825882526396358E-3</v>
      </c>
      <c r="L1764" s="63">
        <f t="shared" si="146"/>
        <v>-42.905557598393749</v>
      </c>
      <c r="M1764" s="63">
        <f t="shared" si="147"/>
        <v>-5.5022411252639639E-2</v>
      </c>
      <c r="N1764" s="145"/>
      <c r="O1764" s="131"/>
      <c r="P1764" s="131"/>
      <c r="Q1764" s="131"/>
      <c r="R1764" s="131"/>
      <c r="S1764" s="131"/>
      <c r="T1764" s="131"/>
      <c r="U1764" s="131"/>
      <c r="V1764" s="131"/>
      <c r="W1764" s="131"/>
    </row>
    <row r="1765" spans="1:23" ht="18" customHeight="1" x14ac:dyDescent="0.35">
      <c r="A1765" s="143" t="s">
        <v>409</v>
      </c>
      <c r="B1765" s="143" t="s">
        <v>420</v>
      </c>
      <c r="C1765" s="147">
        <v>406915</v>
      </c>
      <c r="D1765" s="7">
        <v>-2.5665246999999999E-2</v>
      </c>
      <c r="E1765" s="10">
        <v>1</v>
      </c>
      <c r="F1765" s="144">
        <v>1</v>
      </c>
      <c r="G1765" s="47">
        <f t="shared" si="143"/>
        <v>406915</v>
      </c>
      <c r="H1765" s="47">
        <f t="shared" si="144"/>
        <v>406915</v>
      </c>
      <c r="I1765" s="59">
        <v>-6.4291675190258815E-2</v>
      </c>
      <c r="J1765" s="23">
        <f t="shared" si="145"/>
        <v>3.8626428190258813E-2</v>
      </c>
      <c r="K1765" s="9">
        <v>2.4825882526396358E-3</v>
      </c>
      <c r="L1765" s="63">
        <f t="shared" si="146"/>
        <v>-17.955472998956765</v>
      </c>
      <c r="M1765" s="63">
        <f t="shared" si="147"/>
        <v>-2.8147835252639634E-2</v>
      </c>
      <c r="N1765" s="145"/>
      <c r="O1765" s="131"/>
      <c r="P1765" s="131"/>
      <c r="Q1765" s="131"/>
      <c r="R1765" s="131"/>
      <c r="S1765" s="131"/>
      <c r="T1765" s="131"/>
      <c r="U1765" s="131"/>
      <c r="V1765" s="131"/>
      <c r="W1765" s="131"/>
    </row>
    <row r="1766" spans="1:23" ht="18" customHeight="1" x14ac:dyDescent="0.35">
      <c r="A1766" s="143" t="s">
        <v>409</v>
      </c>
      <c r="B1766" s="143" t="s">
        <v>421</v>
      </c>
      <c r="C1766" s="147">
        <v>64157</v>
      </c>
      <c r="D1766" s="7">
        <v>-8.5142423999999994E-2</v>
      </c>
      <c r="E1766" s="10">
        <v>1</v>
      </c>
      <c r="F1766" s="144">
        <v>1</v>
      </c>
      <c r="G1766" s="47">
        <f t="shared" si="143"/>
        <v>64157</v>
      </c>
      <c r="H1766" s="47">
        <f t="shared" si="144"/>
        <v>64157</v>
      </c>
      <c r="I1766" s="59">
        <v>-6.4291675190258815E-2</v>
      </c>
      <c r="J1766" s="23">
        <f t="shared" si="145"/>
        <v>-2.0850748809741179E-2</v>
      </c>
      <c r="K1766" s="9">
        <v>2.4825882526396358E-3</v>
      </c>
      <c r="L1766" s="63">
        <f t="shared" si="146"/>
        <v>-22.194742752302016</v>
      </c>
      <c r="M1766" s="63">
        <f t="shared" si="147"/>
        <v>-8.7625012252639634E-2</v>
      </c>
      <c r="N1766" s="145"/>
      <c r="O1766" s="131"/>
      <c r="P1766" s="131"/>
      <c r="Q1766" s="131"/>
      <c r="R1766" s="131"/>
      <c r="S1766" s="131"/>
      <c r="T1766" s="131"/>
      <c r="U1766" s="131"/>
      <c r="V1766" s="131"/>
      <c r="W1766" s="131"/>
    </row>
    <row r="1767" spans="1:23" ht="18" customHeight="1" x14ac:dyDescent="0.35">
      <c r="A1767" s="143" t="s">
        <v>409</v>
      </c>
      <c r="B1767" s="143" t="s">
        <v>422</v>
      </c>
      <c r="C1767" s="147">
        <v>332573</v>
      </c>
      <c r="D1767" s="7">
        <v>7.6039783E-2</v>
      </c>
      <c r="E1767" s="10">
        <v>1</v>
      </c>
      <c r="F1767" s="144">
        <v>1</v>
      </c>
      <c r="G1767" s="47">
        <f t="shared" si="143"/>
        <v>332573</v>
      </c>
      <c r="H1767" s="47">
        <f t="shared" si="144"/>
        <v>332573</v>
      </c>
      <c r="I1767" s="59">
        <v>-6.4291675190258815E-2</v>
      </c>
      <c r="J1767" s="23">
        <f t="shared" si="145"/>
        <v>0.14033145819025883</v>
      </c>
      <c r="K1767" s="9">
        <v>2.4825882526396358E-3</v>
      </c>
      <c r="L1767" s="63">
        <f t="shared" si="146"/>
        <v>42.419803478997274</v>
      </c>
      <c r="M1767" s="63">
        <f t="shared" si="147"/>
        <v>7.355719474736036E-2</v>
      </c>
      <c r="N1767" s="145"/>
      <c r="O1767" s="131"/>
      <c r="P1767" s="131"/>
      <c r="Q1767" s="131"/>
      <c r="R1767" s="131"/>
      <c r="S1767" s="131"/>
      <c r="T1767" s="131"/>
      <c r="U1767" s="131"/>
      <c r="V1767" s="131"/>
      <c r="W1767" s="131"/>
    </row>
    <row r="1768" spans="1:23" ht="18" customHeight="1" x14ac:dyDescent="0.35">
      <c r="A1768" s="143" t="s">
        <v>409</v>
      </c>
      <c r="B1768" s="143" t="s">
        <v>515</v>
      </c>
      <c r="C1768" s="147">
        <v>159203</v>
      </c>
      <c r="D1768" s="7">
        <v>5.1704250000000002E-3</v>
      </c>
      <c r="E1768" s="10">
        <v>1</v>
      </c>
      <c r="F1768" s="144">
        <v>0</v>
      </c>
      <c r="G1768" s="47">
        <f t="shared" si="143"/>
        <v>159203</v>
      </c>
      <c r="H1768" s="47">
        <f t="shared" si="144"/>
        <v>0</v>
      </c>
      <c r="I1768" s="59">
        <v>-8.9788414520267451E-2</v>
      </c>
      <c r="J1768" s="23">
        <f t="shared" si="145"/>
        <v>9.4958839520267457E-2</v>
      </c>
      <c r="K1768" s="9">
        <v>-1.7165993179862959E-2</v>
      </c>
      <c r="L1768" s="63">
        <f t="shared" si="146"/>
        <v>8.912286834587448</v>
      </c>
      <c r="M1768" s="63">
        <f t="shared" si="147"/>
        <v>2.2336418179862958E-2</v>
      </c>
      <c r="N1768" s="145"/>
      <c r="O1768" s="131"/>
      <c r="P1768" s="131"/>
      <c r="Q1768" s="131"/>
      <c r="R1768" s="131"/>
      <c r="S1768" s="131"/>
      <c r="T1768" s="131"/>
      <c r="U1768" s="131"/>
      <c r="V1768" s="131"/>
      <c r="W1768" s="131"/>
    </row>
    <row r="1769" spans="1:23" ht="18" customHeight="1" x14ac:dyDescent="0.35">
      <c r="A1769" s="143" t="s">
        <v>409</v>
      </c>
      <c r="B1769" s="143" t="s">
        <v>254</v>
      </c>
      <c r="C1769" s="147">
        <v>470432</v>
      </c>
      <c r="D1769" s="7">
        <v>3.8043396E-2</v>
      </c>
      <c r="E1769" s="10">
        <v>1</v>
      </c>
      <c r="F1769" s="144">
        <v>0</v>
      </c>
      <c r="G1769" s="47">
        <f t="shared" si="143"/>
        <v>470432</v>
      </c>
      <c r="H1769" s="47">
        <f t="shared" si="144"/>
        <v>0</v>
      </c>
      <c r="I1769" s="59">
        <v>-8.9788414520267451E-2</v>
      </c>
      <c r="J1769" s="23">
        <f t="shared" si="145"/>
        <v>0.12783181052026746</v>
      </c>
      <c r="K1769" s="9">
        <v>-1.7165993179862959E-2</v>
      </c>
      <c r="L1769" s="63">
        <f t="shared" si="146"/>
        <v>37.86704102927424</v>
      </c>
      <c r="M1769" s="63">
        <f t="shared" si="147"/>
        <v>5.5209389179862955E-2</v>
      </c>
      <c r="N1769" s="145"/>
      <c r="O1769" s="131"/>
      <c r="P1769" s="131"/>
      <c r="Q1769" s="131"/>
      <c r="R1769" s="131"/>
      <c r="S1769" s="131"/>
      <c r="T1769" s="131"/>
      <c r="U1769" s="131"/>
      <c r="V1769" s="131"/>
      <c r="W1769" s="131"/>
    </row>
    <row r="1770" spans="1:23" ht="18" customHeight="1" x14ac:dyDescent="0.35">
      <c r="A1770" s="143" t="s">
        <v>409</v>
      </c>
      <c r="B1770" s="143" t="s">
        <v>259</v>
      </c>
      <c r="C1770" s="147">
        <v>107798</v>
      </c>
      <c r="D1770" s="7">
        <v>-1.1295166000000001E-2</v>
      </c>
      <c r="E1770" s="10">
        <v>1</v>
      </c>
      <c r="F1770" s="144">
        <v>0</v>
      </c>
      <c r="G1770" s="47">
        <f t="shared" si="143"/>
        <v>107798</v>
      </c>
      <c r="H1770" s="47">
        <f t="shared" si="144"/>
        <v>0</v>
      </c>
      <c r="I1770" s="59">
        <v>-8.9788414520267451E-2</v>
      </c>
      <c r="J1770" s="23">
        <f t="shared" si="145"/>
        <v>7.8493248520267456E-2</v>
      </c>
      <c r="K1770" s="9">
        <v>-1.7165993179862959E-2</v>
      </c>
      <c r="L1770" s="63">
        <f t="shared" si="146"/>
        <v>1.9275455419287999</v>
      </c>
      <c r="M1770" s="63">
        <f t="shared" si="147"/>
        <v>5.8708271798629582E-3</v>
      </c>
      <c r="N1770" s="145"/>
      <c r="O1770" s="131"/>
      <c r="P1770" s="131"/>
      <c r="Q1770" s="131"/>
      <c r="R1770" s="131"/>
      <c r="S1770" s="131"/>
      <c r="T1770" s="131"/>
      <c r="U1770" s="131"/>
      <c r="V1770" s="131"/>
      <c r="W1770" s="131"/>
    </row>
    <row r="1771" spans="1:23" ht="18" customHeight="1" x14ac:dyDescent="0.35">
      <c r="A1771" s="143" t="s">
        <v>423</v>
      </c>
      <c r="B1771" s="143" t="s">
        <v>424</v>
      </c>
      <c r="C1771" s="147">
        <v>591969</v>
      </c>
      <c r="D1771" s="7">
        <v>1.7051862000000001E-2</v>
      </c>
      <c r="E1771" s="10">
        <v>1</v>
      </c>
      <c r="F1771" s="144">
        <v>1</v>
      </c>
      <c r="G1771" s="47">
        <f t="shared" si="143"/>
        <v>591969</v>
      </c>
      <c r="H1771" s="47">
        <f t="shared" si="144"/>
        <v>591969</v>
      </c>
      <c r="I1771" s="59">
        <v>-6.4291675190258815E-2</v>
      </c>
      <c r="J1771" s="23">
        <f t="shared" si="145"/>
        <v>8.1343537190258816E-2</v>
      </c>
      <c r="K1771" s="9">
        <v>2.4825882526396358E-3</v>
      </c>
      <c r="L1771" s="63">
        <f t="shared" si="146"/>
        <v>11.209529536927359</v>
      </c>
      <c r="M1771" s="63">
        <f t="shared" si="147"/>
        <v>1.4569273747360365E-2</v>
      </c>
      <c r="N1771" s="145"/>
      <c r="O1771" s="131"/>
      <c r="P1771" s="131"/>
      <c r="Q1771" s="131"/>
      <c r="R1771" s="131"/>
      <c r="S1771" s="131"/>
      <c r="T1771" s="131"/>
      <c r="U1771" s="131"/>
      <c r="V1771" s="131"/>
      <c r="W1771" s="131"/>
    </row>
    <row r="1772" spans="1:23" ht="18" customHeight="1" x14ac:dyDescent="0.35">
      <c r="A1772" s="143" t="s">
        <v>423</v>
      </c>
      <c r="B1772" s="143" t="s">
        <v>425</v>
      </c>
      <c r="C1772" s="147">
        <v>4355</v>
      </c>
      <c r="D1772" s="7">
        <v>-6.2532067999999996E-2</v>
      </c>
      <c r="E1772" s="10">
        <v>1</v>
      </c>
      <c r="F1772" s="144">
        <v>1</v>
      </c>
      <c r="G1772" s="47">
        <f t="shared" si="143"/>
        <v>4355</v>
      </c>
      <c r="H1772" s="47">
        <f t="shared" si="144"/>
        <v>4355</v>
      </c>
      <c r="I1772" s="59">
        <v>-6.4291675190258815E-2</v>
      </c>
      <c r="J1772" s="23">
        <f t="shared" si="145"/>
        <v>1.759607190258819E-3</v>
      </c>
      <c r="K1772" s="9">
        <v>2.4825882526396358E-3</v>
      </c>
      <c r="L1772" s="63">
        <f t="shared" si="146"/>
        <v>-4.2904747491286939</v>
      </c>
      <c r="M1772" s="63">
        <f t="shared" si="147"/>
        <v>-6.5014656252639635E-2</v>
      </c>
      <c r="N1772" s="145"/>
      <c r="O1772" s="131"/>
      <c r="P1772" s="131"/>
      <c r="Q1772" s="131"/>
      <c r="R1772" s="131"/>
      <c r="S1772" s="131"/>
      <c r="T1772" s="131"/>
      <c r="U1772" s="131"/>
      <c r="V1772" s="131"/>
      <c r="W1772" s="131"/>
    </row>
    <row r="1773" spans="1:23" ht="18" customHeight="1" x14ac:dyDescent="0.35">
      <c r="A1773" s="143" t="s">
        <v>423</v>
      </c>
      <c r="B1773" s="143" t="s">
        <v>426</v>
      </c>
      <c r="C1773" s="147">
        <v>43885</v>
      </c>
      <c r="D1773" s="7">
        <v>-8.5624613000000002E-2</v>
      </c>
      <c r="E1773" s="10">
        <v>1</v>
      </c>
      <c r="F1773" s="144">
        <v>1</v>
      </c>
      <c r="G1773" s="47">
        <f t="shared" si="143"/>
        <v>43885</v>
      </c>
      <c r="H1773" s="47">
        <f t="shared" si="144"/>
        <v>43885</v>
      </c>
      <c r="I1773" s="59">
        <v>-6.4291675190258815E-2</v>
      </c>
      <c r="J1773" s="23">
        <f t="shared" si="145"/>
        <v>-2.1332937809741187E-2</v>
      </c>
      <c r="K1773" s="9">
        <v>2.4825882526396358E-3</v>
      </c>
      <c r="L1773" s="63">
        <f t="shared" si="146"/>
        <v>-18.457354660900691</v>
      </c>
      <c r="M1773" s="63">
        <f t="shared" si="147"/>
        <v>-8.8107201252639641E-2</v>
      </c>
      <c r="N1773" s="145"/>
      <c r="O1773" s="131"/>
      <c r="P1773" s="131"/>
      <c r="Q1773" s="131"/>
      <c r="R1773" s="131"/>
      <c r="S1773" s="131"/>
      <c r="T1773" s="131"/>
      <c r="U1773" s="131"/>
      <c r="V1773" s="131"/>
      <c r="W1773" s="131"/>
    </row>
    <row r="1774" spans="1:23" ht="18" customHeight="1" x14ac:dyDescent="0.35">
      <c r="A1774" s="143" t="s">
        <v>423</v>
      </c>
      <c r="B1774" s="143" t="s">
        <v>427</v>
      </c>
      <c r="C1774" s="147">
        <v>17678</v>
      </c>
      <c r="D1774" s="7">
        <v>-0.106328642</v>
      </c>
      <c r="E1774" s="10">
        <v>1</v>
      </c>
      <c r="F1774" s="144">
        <v>1</v>
      </c>
      <c r="G1774" s="47">
        <f t="shared" si="143"/>
        <v>17678</v>
      </c>
      <c r="H1774" s="47">
        <f t="shared" si="144"/>
        <v>17678</v>
      </c>
      <c r="I1774" s="59">
        <v>-6.4291675190258815E-2</v>
      </c>
      <c r="J1774" s="23">
        <f t="shared" si="145"/>
        <v>-4.2036966809741186E-2</v>
      </c>
      <c r="K1774" s="9">
        <v>2.4825882526396358E-3</v>
      </c>
      <c r="L1774" s="63">
        <f t="shared" si="146"/>
        <v>-14.467393211311611</v>
      </c>
      <c r="M1774" s="63">
        <f t="shared" si="147"/>
        <v>-0.10881123025263964</v>
      </c>
      <c r="N1774" s="145"/>
      <c r="O1774" s="131"/>
      <c r="P1774" s="131"/>
      <c r="Q1774" s="131"/>
      <c r="R1774" s="131"/>
      <c r="S1774" s="131"/>
      <c r="T1774" s="131"/>
      <c r="U1774" s="131"/>
      <c r="V1774" s="131"/>
      <c r="W1774" s="131"/>
    </row>
    <row r="1775" spans="1:23" ht="18" customHeight="1" x14ac:dyDescent="0.35">
      <c r="A1775" s="143" t="s">
        <v>423</v>
      </c>
      <c r="B1775" s="143" t="s">
        <v>428</v>
      </c>
      <c r="C1775" s="147">
        <v>12177</v>
      </c>
      <c r="D1775" s="7">
        <v>-0.110511627</v>
      </c>
      <c r="E1775" s="10">
        <v>1</v>
      </c>
      <c r="F1775" s="144">
        <v>1</v>
      </c>
      <c r="G1775" s="47">
        <f t="shared" si="143"/>
        <v>12177</v>
      </c>
      <c r="H1775" s="47">
        <f t="shared" si="144"/>
        <v>12177</v>
      </c>
      <c r="I1775" s="59">
        <v>-6.4291675190258815E-2</v>
      </c>
      <c r="J1775" s="23">
        <f t="shared" si="145"/>
        <v>-4.6219951809741186E-2</v>
      </c>
      <c r="K1775" s="9">
        <v>2.4825882526396358E-3</v>
      </c>
      <c r="L1775" s="63">
        <f t="shared" si="146"/>
        <v>-12.468848935293805</v>
      </c>
      <c r="M1775" s="63">
        <f t="shared" si="147"/>
        <v>-0.11299421525263964</v>
      </c>
      <c r="N1775" s="145"/>
      <c r="O1775" s="131"/>
      <c r="P1775" s="131"/>
      <c r="Q1775" s="131"/>
      <c r="R1775" s="131"/>
      <c r="S1775" s="131"/>
      <c r="T1775" s="131"/>
      <c r="U1775" s="131"/>
      <c r="V1775" s="131"/>
      <c r="W1775" s="131"/>
    </row>
    <row r="1776" spans="1:23" ht="18" customHeight="1" x14ac:dyDescent="0.35">
      <c r="A1776" s="143" t="s">
        <v>423</v>
      </c>
      <c r="B1776" s="143" t="s">
        <v>429</v>
      </c>
      <c r="C1776" s="147">
        <v>29020</v>
      </c>
      <c r="D1776" s="7">
        <v>-3.5302715999999998E-2</v>
      </c>
      <c r="E1776" s="10">
        <v>1</v>
      </c>
      <c r="F1776" s="144">
        <v>1</v>
      </c>
      <c r="G1776" s="47">
        <f t="shared" si="143"/>
        <v>29020</v>
      </c>
      <c r="H1776" s="47">
        <f t="shared" si="144"/>
        <v>29020</v>
      </c>
      <c r="I1776" s="59">
        <v>-6.4291675190258815E-2</v>
      </c>
      <c r="J1776" s="23">
        <f t="shared" si="145"/>
        <v>2.8988959190258817E-2</v>
      </c>
      <c r="K1776" s="9">
        <v>2.4825882526396358E-3</v>
      </c>
      <c r="L1776" s="63">
        <f t="shared" si="146"/>
        <v>-6.4368238977636443</v>
      </c>
      <c r="M1776" s="63">
        <f t="shared" si="147"/>
        <v>-3.7785304252639637E-2</v>
      </c>
      <c r="N1776" s="145"/>
      <c r="O1776" s="131"/>
      <c r="P1776" s="131"/>
      <c r="Q1776" s="131"/>
      <c r="R1776" s="131"/>
      <c r="S1776" s="131"/>
      <c r="T1776" s="131"/>
      <c r="U1776" s="131"/>
      <c r="V1776" s="131"/>
      <c r="W1776" s="131"/>
    </row>
    <row r="1777" spans="1:23" ht="18" customHeight="1" x14ac:dyDescent="0.35">
      <c r="A1777" s="143" t="s">
        <v>423</v>
      </c>
      <c r="B1777" s="143" t="s">
        <v>1240</v>
      </c>
      <c r="C1777" s="147">
        <v>1922</v>
      </c>
      <c r="D1777" s="7">
        <v>-8.6431492999999998E-2</v>
      </c>
      <c r="E1777" s="10">
        <v>1</v>
      </c>
      <c r="F1777" s="144">
        <v>1</v>
      </c>
      <c r="G1777" s="47">
        <f t="shared" si="143"/>
        <v>1922</v>
      </c>
      <c r="H1777" s="47">
        <f t="shared" si="144"/>
        <v>1922</v>
      </c>
      <c r="I1777" s="59">
        <v>-6.4291675190258815E-2</v>
      </c>
      <c r="J1777" s="23">
        <f t="shared" si="145"/>
        <v>-2.2139817809741183E-2</v>
      </c>
      <c r="K1777" s="9">
        <v>2.4825882526396358E-3</v>
      </c>
      <c r="L1777" s="63">
        <f t="shared" si="146"/>
        <v>-3.898048487396216</v>
      </c>
      <c r="M1777" s="63">
        <f t="shared" si="147"/>
        <v>-8.8914081252639637E-2</v>
      </c>
      <c r="N1777" s="145"/>
      <c r="O1777" s="131"/>
      <c r="P1777" s="131"/>
      <c r="Q1777" s="131"/>
      <c r="R1777" s="131"/>
      <c r="S1777" s="131"/>
      <c r="T1777" s="131"/>
      <c r="U1777" s="131"/>
      <c r="V1777" s="131"/>
      <c r="W1777" s="131"/>
    </row>
    <row r="1778" spans="1:23" ht="18" customHeight="1" x14ac:dyDescent="0.35">
      <c r="A1778" s="143" t="s">
        <v>423</v>
      </c>
      <c r="B1778" s="143" t="s">
        <v>430</v>
      </c>
      <c r="C1778" s="147">
        <v>149109</v>
      </c>
      <c r="D1778" s="7">
        <v>4.479612E-3</v>
      </c>
      <c r="E1778" s="10">
        <v>1</v>
      </c>
      <c r="F1778" s="144">
        <v>1</v>
      </c>
      <c r="G1778" s="47">
        <f t="shared" si="143"/>
        <v>149109</v>
      </c>
      <c r="H1778" s="47">
        <f t="shared" si="144"/>
        <v>149109</v>
      </c>
      <c r="I1778" s="59">
        <v>-6.4291675190258815E-2</v>
      </c>
      <c r="J1778" s="23">
        <f t="shared" si="145"/>
        <v>6.8771287190258809E-2</v>
      </c>
      <c r="K1778" s="9">
        <v>2.4825882526396358E-3</v>
      </c>
      <c r="L1778" s="63">
        <f t="shared" si="146"/>
        <v>0.77114342155013127</v>
      </c>
      <c r="M1778" s="63">
        <f t="shared" si="147"/>
        <v>1.9970237473603642E-3</v>
      </c>
      <c r="N1778" s="145"/>
      <c r="O1778" s="131"/>
      <c r="P1778" s="131"/>
      <c r="Q1778" s="131"/>
      <c r="R1778" s="131"/>
      <c r="S1778" s="131"/>
      <c r="T1778" s="131"/>
      <c r="U1778" s="131"/>
      <c r="V1778" s="131"/>
      <c r="W1778" s="131"/>
    </row>
    <row r="1779" spans="1:23" ht="18" customHeight="1" x14ac:dyDescent="0.35">
      <c r="A1779" s="143" t="s">
        <v>423</v>
      </c>
      <c r="B1779" s="143" t="s">
        <v>431</v>
      </c>
      <c r="C1779" s="147">
        <v>42729</v>
      </c>
      <c r="D1779" s="7">
        <v>-0.13322513899999999</v>
      </c>
      <c r="E1779" s="10">
        <v>1</v>
      </c>
      <c r="F1779" s="144">
        <v>1</v>
      </c>
      <c r="G1779" s="47">
        <f t="shared" si="143"/>
        <v>42729</v>
      </c>
      <c r="H1779" s="47">
        <f t="shared" si="144"/>
        <v>42729</v>
      </c>
      <c r="I1779" s="59">
        <v>-6.4291675190258815E-2</v>
      </c>
      <c r="J1779" s="23">
        <f t="shared" si="145"/>
        <v>-6.8933463809741177E-2</v>
      </c>
      <c r="K1779" s="9">
        <v>2.4825882526396358E-3</v>
      </c>
      <c r="L1779" s="63">
        <f t="shared" si="146"/>
        <v>-28.052136389414745</v>
      </c>
      <c r="M1779" s="63">
        <f t="shared" si="147"/>
        <v>-0.13570772725263963</v>
      </c>
      <c r="N1779" s="145"/>
      <c r="O1779" s="131"/>
      <c r="P1779" s="131"/>
      <c r="Q1779" s="131"/>
      <c r="R1779" s="131"/>
      <c r="S1779" s="131"/>
      <c r="T1779" s="131"/>
      <c r="U1779" s="131"/>
      <c r="V1779" s="131"/>
      <c r="W1779" s="131"/>
    </row>
    <row r="1780" spans="1:23" ht="18" customHeight="1" x14ac:dyDescent="0.35">
      <c r="A1780" s="143" t="s">
        <v>423</v>
      </c>
      <c r="B1780" s="143" t="s">
        <v>311</v>
      </c>
      <c r="C1780" s="147">
        <v>27691</v>
      </c>
      <c r="D1780" s="7">
        <v>-6.4313068000000001E-2</v>
      </c>
      <c r="E1780" s="10">
        <v>1</v>
      </c>
      <c r="F1780" s="144">
        <v>1</v>
      </c>
      <c r="G1780" s="47">
        <f t="shared" si="143"/>
        <v>27691</v>
      </c>
      <c r="H1780" s="47">
        <f t="shared" si="144"/>
        <v>27691</v>
      </c>
      <c r="I1780" s="59">
        <v>-6.4291675190258815E-2</v>
      </c>
      <c r="J1780" s="23">
        <f t="shared" si="145"/>
        <v>-2.1392809741185848E-5</v>
      </c>
      <c r="K1780" s="9">
        <v>2.4825882526396358E-3</v>
      </c>
      <c r="L1780" s="63">
        <f t="shared" si="146"/>
        <v>-11.115206637425509</v>
      </c>
      <c r="M1780" s="63">
        <f t="shared" si="147"/>
        <v>-6.679565625263964E-2</v>
      </c>
      <c r="N1780" s="145"/>
      <c r="O1780" s="131"/>
      <c r="P1780" s="131"/>
      <c r="Q1780" s="131"/>
      <c r="R1780" s="131"/>
      <c r="S1780" s="131"/>
      <c r="T1780" s="131"/>
      <c r="U1780" s="131"/>
      <c r="V1780" s="131"/>
      <c r="W1780" s="131"/>
    </row>
    <row r="1781" spans="1:23" ht="18" customHeight="1" x14ac:dyDescent="0.35">
      <c r="A1781" s="143" t="s">
        <v>423</v>
      </c>
      <c r="B1781" s="143" t="s">
        <v>432</v>
      </c>
      <c r="C1781" s="147">
        <v>4328</v>
      </c>
      <c r="D1781" s="7">
        <v>-0.141517752</v>
      </c>
      <c r="E1781" s="10">
        <v>1</v>
      </c>
      <c r="F1781" s="144">
        <v>1</v>
      </c>
      <c r="G1781" s="47">
        <f t="shared" si="143"/>
        <v>4328</v>
      </c>
      <c r="H1781" s="47">
        <f t="shared" si="144"/>
        <v>4328</v>
      </c>
      <c r="I1781" s="59">
        <v>-6.4291675190258815E-2</v>
      </c>
      <c r="J1781" s="23">
        <f t="shared" si="145"/>
        <v>-7.7226076809741181E-2</v>
      </c>
      <c r="K1781" s="9">
        <v>2.4825882526396358E-3</v>
      </c>
      <c r="L1781" s="63">
        <f t="shared" si="146"/>
        <v>-9.4734276855406065</v>
      </c>
      <c r="M1781" s="63">
        <f t="shared" si="147"/>
        <v>-0.14400034025263964</v>
      </c>
      <c r="N1781" s="145"/>
      <c r="O1781" s="131"/>
      <c r="P1781" s="131"/>
      <c r="Q1781" s="131"/>
      <c r="R1781" s="131"/>
      <c r="S1781" s="131"/>
      <c r="T1781" s="131"/>
      <c r="U1781" s="131"/>
      <c r="V1781" s="131"/>
      <c r="W1781" s="131"/>
    </row>
    <row r="1782" spans="1:23" ht="18" customHeight="1" x14ac:dyDescent="0.35">
      <c r="A1782" s="143" t="s">
        <v>423</v>
      </c>
      <c r="B1782" s="143" t="s">
        <v>433</v>
      </c>
      <c r="C1782" s="147">
        <v>1116</v>
      </c>
      <c r="D1782" s="7">
        <v>-6.1274223000000003E-2</v>
      </c>
      <c r="E1782" s="10">
        <v>1</v>
      </c>
      <c r="F1782" s="144">
        <v>1</v>
      </c>
      <c r="G1782" s="47">
        <f t="shared" si="143"/>
        <v>1116</v>
      </c>
      <c r="H1782" s="47">
        <f t="shared" si="144"/>
        <v>1116</v>
      </c>
      <c r="I1782" s="59">
        <v>-6.4291675190258815E-2</v>
      </c>
      <c r="J1782" s="23">
        <f t="shared" si="145"/>
        <v>3.0174521902588125E-3</v>
      </c>
      <c r="K1782" s="9">
        <v>2.4825882526396358E-3</v>
      </c>
      <c r="L1782" s="63">
        <f t="shared" si="146"/>
        <v>-2.1298974094807628</v>
      </c>
      <c r="M1782" s="63">
        <f t="shared" si="147"/>
        <v>-6.3756811252639642E-2</v>
      </c>
      <c r="N1782" s="145"/>
      <c r="O1782" s="131"/>
      <c r="P1782" s="131"/>
      <c r="Q1782" s="131"/>
      <c r="R1782" s="131"/>
      <c r="S1782" s="131"/>
      <c r="T1782" s="131"/>
      <c r="U1782" s="131"/>
      <c r="V1782" s="131"/>
      <c r="W1782" s="131"/>
    </row>
    <row r="1783" spans="1:23" ht="18" customHeight="1" x14ac:dyDescent="0.35">
      <c r="A1783" s="143" t="s">
        <v>423</v>
      </c>
      <c r="B1783" s="143" t="s">
        <v>434</v>
      </c>
      <c r="C1783" s="147">
        <v>3872</v>
      </c>
      <c r="D1783" s="7">
        <v>-9.1202697999999999E-2</v>
      </c>
      <c r="E1783" s="10">
        <v>1</v>
      </c>
      <c r="F1783" s="144">
        <v>1</v>
      </c>
      <c r="G1783" s="47">
        <f t="shared" si="143"/>
        <v>3872</v>
      </c>
      <c r="H1783" s="47">
        <f t="shared" si="144"/>
        <v>3872</v>
      </c>
      <c r="I1783" s="59">
        <v>-6.4291675190258815E-2</v>
      </c>
      <c r="J1783" s="23">
        <f t="shared" si="145"/>
        <v>-2.6911022809741184E-2</v>
      </c>
      <c r="K1783" s="9">
        <v>2.4825882526396358E-3</v>
      </c>
      <c r="L1783" s="63">
        <f t="shared" si="146"/>
        <v>-5.8296041061847008</v>
      </c>
      <c r="M1783" s="63">
        <f t="shared" si="147"/>
        <v>-9.3685286252639638E-2</v>
      </c>
      <c r="N1783" s="145"/>
      <c r="O1783" s="131"/>
      <c r="P1783" s="131"/>
      <c r="Q1783" s="131"/>
      <c r="R1783" s="131"/>
      <c r="S1783" s="131"/>
      <c r="T1783" s="131"/>
      <c r="U1783" s="131"/>
      <c r="V1783" s="131"/>
      <c r="W1783" s="131"/>
    </row>
    <row r="1784" spans="1:23" ht="18" customHeight="1" x14ac:dyDescent="0.35">
      <c r="A1784" s="143" t="s">
        <v>423</v>
      </c>
      <c r="B1784" s="143" t="s">
        <v>435</v>
      </c>
      <c r="C1784" s="147">
        <v>39047</v>
      </c>
      <c r="D1784" s="7">
        <v>-7.9568849999999997E-2</v>
      </c>
      <c r="E1784" s="10">
        <v>1</v>
      </c>
      <c r="F1784" s="144">
        <v>1</v>
      </c>
      <c r="G1784" s="47">
        <f t="shared" si="143"/>
        <v>39047</v>
      </c>
      <c r="H1784" s="47">
        <f t="shared" si="144"/>
        <v>39047</v>
      </c>
      <c r="I1784" s="59">
        <v>-6.4291675190258815E-2</v>
      </c>
      <c r="J1784" s="23">
        <f t="shared" si="145"/>
        <v>-1.5277174809741181E-2</v>
      </c>
      <c r="K1784" s="9">
        <v>2.4825882526396358E-3</v>
      </c>
      <c r="L1784" s="63">
        <f t="shared" si="146"/>
        <v>-16.213621645522355</v>
      </c>
      <c r="M1784" s="63">
        <f t="shared" si="147"/>
        <v>-8.2051438252639636E-2</v>
      </c>
      <c r="N1784" s="145"/>
      <c r="O1784" s="131"/>
      <c r="P1784" s="131"/>
      <c r="Q1784" s="131"/>
      <c r="R1784" s="131"/>
      <c r="S1784" s="131"/>
      <c r="T1784" s="131"/>
      <c r="U1784" s="131"/>
      <c r="V1784" s="131"/>
      <c r="W1784" s="131"/>
    </row>
    <row r="1785" spans="1:23" ht="18" customHeight="1" x14ac:dyDescent="0.35">
      <c r="A1785" s="143" t="s">
        <v>423</v>
      </c>
      <c r="B1785" s="143" t="s">
        <v>79</v>
      </c>
      <c r="C1785" s="147">
        <v>19672</v>
      </c>
      <c r="D1785" s="7">
        <v>-5.558606E-2</v>
      </c>
      <c r="E1785" s="10">
        <v>1</v>
      </c>
      <c r="F1785" s="144">
        <v>1</v>
      </c>
      <c r="G1785" s="47">
        <f t="shared" si="143"/>
        <v>19672</v>
      </c>
      <c r="H1785" s="47">
        <f t="shared" si="144"/>
        <v>19672</v>
      </c>
      <c r="I1785" s="59">
        <v>-6.4291675190258815E-2</v>
      </c>
      <c r="J1785" s="23">
        <f t="shared" si="145"/>
        <v>8.7056151902588155E-3</v>
      </c>
      <c r="K1785" s="9">
        <v>2.4825882526396358E-3</v>
      </c>
      <c r="L1785" s="63">
        <f t="shared" si="146"/>
        <v>-8.1445290056167305</v>
      </c>
      <c r="M1785" s="63">
        <f t="shared" si="147"/>
        <v>-5.8068648252639632E-2</v>
      </c>
      <c r="N1785" s="145"/>
      <c r="O1785" s="131"/>
      <c r="P1785" s="131"/>
      <c r="Q1785" s="131"/>
      <c r="R1785" s="131"/>
      <c r="S1785" s="131"/>
      <c r="T1785" s="131"/>
      <c r="U1785" s="131"/>
      <c r="V1785" s="131"/>
      <c r="W1785" s="131"/>
    </row>
    <row r="1786" spans="1:23" ht="18" customHeight="1" x14ac:dyDescent="0.35">
      <c r="A1786" s="143" t="s">
        <v>423</v>
      </c>
      <c r="B1786" s="143" t="s">
        <v>436</v>
      </c>
      <c r="C1786" s="147">
        <v>22720</v>
      </c>
      <c r="D1786" s="7">
        <v>0.103537326</v>
      </c>
      <c r="E1786" s="10">
        <v>1</v>
      </c>
      <c r="F1786" s="144">
        <v>1</v>
      </c>
      <c r="G1786" s="47">
        <f t="shared" si="143"/>
        <v>22720</v>
      </c>
      <c r="H1786" s="47">
        <f t="shared" si="144"/>
        <v>22720</v>
      </c>
      <c r="I1786" s="59">
        <v>-6.4291675190258815E-2</v>
      </c>
      <c r="J1786" s="23">
        <f t="shared" si="145"/>
        <v>0.16782900119025881</v>
      </c>
      <c r="K1786" s="9">
        <v>2.4825882526396358E-3</v>
      </c>
      <c r="L1786" s="63">
        <f t="shared" si="146"/>
        <v>15.232137200057856</v>
      </c>
      <c r="M1786" s="63">
        <f t="shared" si="147"/>
        <v>0.10105473774736036</v>
      </c>
      <c r="N1786" s="145"/>
      <c r="O1786" s="131"/>
      <c r="P1786" s="131"/>
      <c r="Q1786" s="131"/>
      <c r="R1786" s="131"/>
      <c r="S1786" s="131"/>
      <c r="T1786" s="131"/>
      <c r="U1786" s="131"/>
      <c r="V1786" s="131"/>
      <c r="W1786" s="131"/>
    </row>
    <row r="1787" spans="1:23" ht="18" customHeight="1" x14ac:dyDescent="0.35">
      <c r="A1787" s="143" t="s">
        <v>423</v>
      </c>
      <c r="B1787" s="143" t="s">
        <v>437</v>
      </c>
      <c r="C1787" s="147">
        <v>16152</v>
      </c>
      <c r="D1787" s="7">
        <v>-7.9957337000000003E-2</v>
      </c>
      <c r="E1787" s="10">
        <v>1</v>
      </c>
      <c r="F1787" s="144">
        <v>1</v>
      </c>
      <c r="G1787" s="47">
        <f t="shared" si="143"/>
        <v>16152</v>
      </c>
      <c r="H1787" s="47">
        <f t="shared" si="144"/>
        <v>16152</v>
      </c>
      <c r="I1787" s="59">
        <v>-6.4291675190258815E-2</v>
      </c>
      <c r="J1787" s="23">
        <f t="shared" si="145"/>
        <v>-1.5665661809741188E-2</v>
      </c>
      <c r="K1787" s="9">
        <v>2.4825882526396358E-3</v>
      </c>
      <c r="L1787" s="63">
        <f t="shared" si="146"/>
        <v>-10.47733288029322</v>
      </c>
      <c r="M1787" s="63">
        <f t="shared" si="147"/>
        <v>-8.2439925252639643E-2</v>
      </c>
      <c r="N1787" s="145"/>
      <c r="O1787" s="131"/>
      <c r="P1787" s="131"/>
      <c r="Q1787" s="131"/>
      <c r="R1787" s="131"/>
      <c r="S1787" s="131"/>
      <c r="T1787" s="131"/>
      <c r="U1787" s="131"/>
      <c r="V1787" s="131"/>
      <c r="W1787" s="131"/>
    </row>
    <row r="1788" spans="1:23" ht="18" customHeight="1" x14ac:dyDescent="0.35">
      <c r="A1788" s="143" t="s">
        <v>423</v>
      </c>
      <c r="B1788" s="143" t="s">
        <v>438</v>
      </c>
      <c r="C1788" s="147">
        <v>48784</v>
      </c>
      <c r="D1788" s="7">
        <v>-2.3978833000000001E-2</v>
      </c>
      <c r="E1788" s="10">
        <v>1</v>
      </c>
      <c r="F1788" s="144">
        <v>1</v>
      </c>
      <c r="G1788" s="47">
        <f t="shared" si="143"/>
        <v>48784</v>
      </c>
      <c r="H1788" s="47">
        <f t="shared" si="144"/>
        <v>48784</v>
      </c>
      <c r="I1788" s="59">
        <v>-6.4291675190258815E-2</v>
      </c>
      <c r="J1788" s="23">
        <f t="shared" si="145"/>
        <v>4.031284219025881E-2</v>
      </c>
      <c r="K1788" s="9">
        <v>2.4825882526396358E-3</v>
      </c>
      <c r="L1788" s="63">
        <f t="shared" si="146"/>
        <v>-5.8445606548991771</v>
      </c>
      <c r="M1788" s="63">
        <f t="shared" si="147"/>
        <v>-2.6461421252639637E-2</v>
      </c>
      <c r="N1788" s="145"/>
      <c r="O1788" s="131"/>
      <c r="P1788" s="131"/>
      <c r="Q1788" s="131"/>
      <c r="R1788" s="131"/>
      <c r="S1788" s="131"/>
      <c r="T1788" s="131"/>
      <c r="U1788" s="131"/>
      <c r="V1788" s="131"/>
      <c r="W1788" s="131"/>
    </row>
    <row r="1789" spans="1:23" ht="18" customHeight="1" x14ac:dyDescent="0.35">
      <c r="A1789" s="143" t="s">
        <v>423</v>
      </c>
      <c r="B1789" s="143" t="s">
        <v>439</v>
      </c>
      <c r="C1789" s="147">
        <v>5385</v>
      </c>
      <c r="D1789" s="7">
        <v>-0.13312023200000001</v>
      </c>
      <c r="E1789" s="10">
        <v>1</v>
      </c>
      <c r="F1789" s="144">
        <v>1</v>
      </c>
      <c r="G1789" s="47">
        <f t="shared" si="143"/>
        <v>5385</v>
      </c>
      <c r="H1789" s="47">
        <f t="shared" si="144"/>
        <v>5385</v>
      </c>
      <c r="I1789" s="59">
        <v>-6.4291675190258815E-2</v>
      </c>
      <c r="J1789" s="23">
        <f t="shared" si="145"/>
        <v>-6.882855680974119E-2</v>
      </c>
      <c r="K1789" s="9">
        <v>2.4825882526396358E-3</v>
      </c>
      <c r="L1789" s="63">
        <f t="shared" si="146"/>
        <v>-9.9508819897348459</v>
      </c>
      <c r="M1789" s="63">
        <f t="shared" si="147"/>
        <v>-0.13560282025263964</v>
      </c>
      <c r="N1789" s="145"/>
      <c r="O1789" s="131"/>
      <c r="P1789" s="131"/>
      <c r="Q1789" s="131"/>
      <c r="R1789" s="131"/>
      <c r="S1789" s="131"/>
      <c r="T1789" s="131"/>
      <c r="U1789" s="131"/>
      <c r="V1789" s="131"/>
      <c r="W1789" s="131"/>
    </row>
    <row r="1790" spans="1:23" ht="18" customHeight="1" x14ac:dyDescent="0.35">
      <c r="A1790" s="143" t="s">
        <v>423</v>
      </c>
      <c r="B1790" s="143" t="s">
        <v>87</v>
      </c>
      <c r="C1790" s="147">
        <v>44422</v>
      </c>
      <c r="D1790" s="7">
        <v>-3.3219031000000003E-2</v>
      </c>
      <c r="E1790" s="10">
        <v>1</v>
      </c>
      <c r="F1790" s="144">
        <v>1</v>
      </c>
      <c r="G1790" s="47">
        <f t="shared" si="143"/>
        <v>44422</v>
      </c>
      <c r="H1790" s="47">
        <f t="shared" si="144"/>
        <v>44422</v>
      </c>
      <c r="I1790" s="59">
        <v>-6.4291675190258815E-2</v>
      </c>
      <c r="J1790" s="23">
        <f t="shared" si="145"/>
        <v>3.1072644190258812E-2</v>
      </c>
      <c r="K1790" s="9">
        <v>2.4825882526396358E-3</v>
      </c>
      <c r="L1790" s="63">
        <f t="shared" si="146"/>
        <v>-7.5246615026819432</v>
      </c>
      <c r="M1790" s="63">
        <f t="shared" si="147"/>
        <v>-3.5701619252639635E-2</v>
      </c>
      <c r="N1790" s="145"/>
      <c r="O1790" s="131"/>
      <c r="P1790" s="131"/>
      <c r="Q1790" s="131"/>
      <c r="R1790" s="131"/>
      <c r="S1790" s="131"/>
      <c r="T1790" s="131"/>
      <c r="U1790" s="131"/>
      <c r="V1790" s="131"/>
      <c r="W1790" s="131"/>
    </row>
    <row r="1791" spans="1:23" ht="18" customHeight="1" x14ac:dyDescent="0.35">
      <c r="A1791" s="143" t="s">
        <v>423</v>
      </c>
      <c r="B1791" s="143" t="s">
        <v>440</v>
      </c>
      <c r="C1791" s="147">
        <v>7718</v>
      </c>
      <c r="D1791" s="7">
        <v>-8.7676850000000001E-2</v>
      </c>
      <c r="E1791" s="10">
        <v>1</v>
      </c>
      <c r="F1791" s="144">
        <v>1</v>
      </c>
      <c r="G1791" s="47">
        <f t="shared" si="143"/>
        <v>7718</v>
      </c>
      <c r="H1791" s="47">
        <f t="shared" si="144"/>
        <v>7718</v>
      </c>
      <c r="I1791" s="59">
        <v>-6.4291675190258815E-2</v>
      </c>
      <c r="J1791" s="23">
        <f t="shared" si="145"/>
        <v>-2.3385174809741185E-2</v>
      </c>
      <c r="K1791" s="9">
        <v>2.4825882526396358E-3</v>
      </c>
      <c r="L1791" s="63">
        <f t="shared" si="146"/>
        <v>-7.9207003600661121</v>
      </c>
      <c r="M1791" s="63">
        <f t="shared" si="147"/>
        <v>-9.015943825263964E-2</v>
      </c>
      <c r="N1791" s="145"/>
      <c r="O1791" s="131"/>
      <c r="P1791" s="131"/>
      <c r="Q1791" s="131"/>
      <c r="R1791" s="131"/>
      <c r="S1791" s="131"/>
      <c r="T1791" s="131"/>
      <c r="U1791" s="131"/>
      <c r="V1791" s="131"/>
      <c r="W1791" s="131"/>
    </row>
    <row r="1792" spans="1:23" ht="18" customHeight="1" x14ac:dyDescent="0.35">
      <c r="A1792" s="143" t="s">
        <v>423</v>
      </c>
      <c r="B1792" s="143" t="s">
        <v>441</v>
      </c>
      <c r="C1792" s="147">
        <v>33187</v>
      </c>
      <c r="D1792" s="7">
        <v>-8.6422679000000002E-2</v>
      </c>
      <c r="E1792" s="10">
        <v>1</v>
      </c>
      <c r="F1792" s="144">
        <v>1</v>
      </c>
      <c r="G1792" s="47">
        <f t="shared" si="143"/>
        <v>33187</v>
      </c>
      <c r="H1792" s="47">
        <f t="shared" si="144"/>
        <v>33187</v>
      </c>
      <c r="I1792" s="59">
        <v>-6.4291675190258815E-2</v>
      </c>
      <c r="J1792" s="23">
        <f t="shared" si="145"/>
        <v>-2.2131003809741187E-2</v>
      </c>
      <c r="K1792" s="9">
        <v>2.4825882526396358E-3</v>
      </c>
      <c r="L1792" s="63">
        <f t="shared" si="146"/>
        <v>-16.196138780513472</v>
      </c>
      <c r="M1792" s="63">
        <f t="shared" si="147"/>
        <v>-8.8905267252639641E-2</v>
      </c>
      <c r="N1792" s="145"/>
      <c r="O1792" s="131"/>
      <c r="P1792" s="131"/>
      <c r="Q1792" s="131"/>
      <c r="R1792" s="131"/>
      <c r="S1792" s="131"/>
      <c r="T1792" s="131"/>
      <c r="U1792" s="131"/>
      <c r="V1792" s="131"/>
      <c r="W1792" s="131"/>
    </row>
    <row r="1793" spans="1:23" ht="18" customHeight="1" x14ac:dyDescent="0.35">
      <c r="A1793" s="143" t="s">
        <v>423</v>
      </c>
      <c r="B1793" s="143" t="s">
        <v>442</v>
      </c>
      <c r="C1793" s="147">
        <v>13050</v>
      </c>
      <c r="D1793" s="7">
        <v>-6.8213215999999993E-2</v>
      </c>
      <c r="E1793" s="10">
        <v>1</v>
      </c>
      <c r="F1793" s="144">
        <v>1</v>
      </c>
      <c r="G1793" s="47">
        <f t="shared" si="143"/>
        <v>13050</v>
      </c>
      <c r="H1793" s="47">
        <f t="shared" si="144"/>
        <v>13050</v>
      </c>
      <c r="I1793" s="59">
        <v>-6.4291675190258815E-2</v>
      </c>
      <c r="J1793" s="23">
        <f t="shared" si="145"/>
        <v>-3.921540809741178E-3</v>
      </c>
      <c r="K1793" s="9">
        <v>2.4825882526396358E-3</v>
      </c>
      <c r="L1793" s="63">
        <f t="shared" si="146"/>
        <v>-8.0760480708700833</v>
      </c>
      <c r="M1793" s="63">
        <f t="shared" si="147"/>
        <v>-7.0695804252639632E-2</v>
      </c>
      <c r="N1793" s="145"/>
      <c r="O1793" s="131"/>
      <c r="P1793" s="131"/>
      <c r="Q1793" s="131"/>
      <c r="R1793" s="131"/>
      <c r="S1793" s="131"/>
      <c r="T1793" s="131"/>
      <c r="U1793" s="131"/>
      <c r="V1793" s="131"/>
      <c r="W1793" s="131"/>
    </row>
    <row r="1794" spans="1:23" ht="18" customHeight="1" x14ac:dyDescent="0.35">
      <c r="A1794" s="143" t="s">
        <v>423</v>
      </c>
      <c r="B1794" s="143" t="s">
        <v>96</v>
      </c>
      <c r="C1794" s="147">
        <v>96854</v>
      </c>
      <c r="D1794" s="7">
        <v>-3.7924727999999998E-2</v>
      </c>
      <c r="E1794" s="10">
        <v>1</v>
      </c>
      <c r="F1794" s="144">
        <v>1</v>
      </c>
      <c r="G1794" s="47">
        <f t="shared" si="143"/>
        <v>96854</v>
      </c>
      <c r="H1794" s="47">
        <f t="shared" si="144"/>
        <v>96854</v>
      </c>
      <c r="I1794" s="59">
        <v>-6.4291675190258815E-2</v>
      </c>
      <c r="J1794" s="23">
        <f t="shared" si="145"/>
        <v>2.6366947190258817E-2</v>
      </c>
      <c r="K1794" s="9">
        <v>2.4825882526396358E-3</v>
      </c>
      <c r="L1794" s="63">
        <f t="shared" si="146"/>
        <v>-12.575312535984018</v>
      </c>
      <c r="M1794" s="63">
        <f t="shared" si="147"/>
        <v>-4.040731625263963E-2</v>
      </c>
      <c r="N1794" s="145"/>
      <c r="O1794" s="131"/>
      <c r="P1794" s="131"/>
      <c r="Q1794" s="131"/>
      <c r="R1794" s="131"/>
      <c r="S1794" s="131"/>
      <c r="T1794" s="131"/>
      <c r="U1794" s="131"/>
      <c r="V1794" s="131"/>
      <c r="W1794" s="131"/>
    </row>
    <row r="1795" spans="1:23" ht="18" customHeight="1" x14ac:dyDescent="0.35">
      <c r="A1795" s="143" t="s">
        <v>423</v>
      </c>
      <c r="B1795" s="143" t="s">
        <v>97</v>
      </c>
      <c r="C1795" s="147">
        <v>24107</v>
      </c>
      <c r="D1795" s="7">
        <v>-0.108878428</v>
      </c>
      <c r="E1795" s="10">
        <v>1</v>
      </c>
      <c r="F1795" s="144">
        <v>1</v>
      </c>
      <c r="G1795" s="47">
        <f t="shared" si="143"/>
        <v>24107</v>
      </c>
      <c r="H1795" s="47">
        <f t="shared" si="144"/>
        <v>24107</v>
      </c>
      <c r="I1795" s="59">
        <v>-6.4291675190258815E-2</v>
      </c>
      <c r="J1795" s="23">
        <f t="shared" si="145"/>
        <v>-4.4586752809741184E-2</v>
      </c>
      <c r="K1795" s="9">
        <v>2.4825882526396358E-3</v>
      </c>
      <c r="L1795" s="63">
        <f t="shared" si="146"/>
        <v>-17.290389212084378</v>
      </c>
      <c r="M1795" s="63">
        <f t="shared" si="147"/>
        <v>-0.11136101625263964</v>
      </c>
      <c r="N1795" s="145"/>
      <c r="O1795" s="131"/>
      <c r="P1795" s="131"/>
      <c r="Q1795" s="131"/>
      <c r="R1795" s="131"/>
      <c r="S1795" s="131"/>
      <c r="T1795" s="131"/>
      <c r="U1795" s="131"/>
      <c r="V1795" s="131"/>
      <c r="W1795" s="131"/>
    </row>
    <row r="1796" spans="1:23" ht="18" customHeight="1" x14ac:dyDescent="0.35">
      <c r="A1796" s="143" t="s">
        <v>423</v>
      </c>
      <c r="B1796" s="143" t="s">
        <v>443</v>
      </c>
      <c r="C1796" s="147">
        <v>132624</v>
      </c>
      <c r="D1796" s="7">
        <v>-2.170586E-2</v>
      </c>
      <c r="E1796" s="10">
        <v>1</v>
      </c>
      <c r="F1796" s="144">
        <v>1</v>
      </c>
      <c r="G1796" s="47">
        <f t="shared" si="143"/>
        <v>132624</v>
      </c>
      <c r="H1796" s="47">
        <f t="shared" si="144"/>
        <v>132624</v>
      </c>
      <c r="I1796" s="59">
        <v>-6.4291675190258815E-2</v>
      </c>
      <c r="J1796" s="23">
        <f t="shared" si="145"/>
        <v>4.2585815190258815E-2</v>
      </c>
      <c r="K1796" s="9">
        <v>2.4825882526396358E-3</v>
      </c>
      <c r="L1796" s="63">
        <f t="shared" si="146"/>
        <v>-8.8088470512853068</v>
      </c>
      <c r="M1796" s="63">
        <f t="shared" si="147"/>
        <v>-2.4188448252639636E-2</v>
      </c>
      <c r="N1796" s="145"/>
      <c r="O1796" s="131"/>
      <c r="P1796" s="131"/>
      <c r="Q1796" s="131"/>
      <c r="R1796" s="131"/>
      <c r="S1796" s="131"/>
      <c r="T1796" s="131"/>
      <c r="U1796" s="131"/>
      <c r="V1796" s="131"/>
      <c r="W1796" s="131"/>
    </row>
    <row r="1797" spans="1:23" ht="18" customHeight="1" x14ac:dyDescent="0.35">
      <c r="A1797" s="143" t="s">
        <v>423</v>
      </c>
      <c r="B1797" s="143" t="s">
        <v>444</v>
      </c>
      <c r="C1797" s="147">
        <v>152233</v>
      </c>
      <c r="D1797" s="7">
        <v>-5.2113380000000003E-3</v>
      </c>
      <c r="E1797" s="10">
        <v>1</v>
      </c>
      <c r="F1797" s="144">
        <v>1</v>
      </c>
      <c r="G1797" s="47">
        <f t="shared" si="143"/>
        <v>152233</v>
      </c>
      <c r="H1797" s="47">
        <f t="shared" si="144"/>
        <v>152233</v>
      </c>
      <c r="I1797" s="59">
        <v>-6.4291675190258815E-2</v>
      </c>
      <c r="J1797" s="23">
        <f t="shared" si="145"/>
        <v>5.9080337190258812E-2</v>
      </c>
      <c r="K1797" s="9">
        <v>2.4825882526396358E-3</v>
      </c>
      <c r="L1797" s="63">
        <f t="shared" si="146"/>
        <v>-3.0019428649286297</v>
      </c>
      <c r="M1797" s="63">
        <f t="shared" si="147"/>
        <v>-7.693926252639636E-3</v>
      </c>
      <c r="N1797" s="145"/>
      <c r="O1797" s="131"/>
      <c r="P1797" s="131"/>
      <c r="Q1797" s="131"/>
      <c r="R1797" s="131"/>
      <c r="S1797" s="131"/>
      <c r="T1797" s="131"/>
      <c r="U1797" s="131"/>
      <c r="V1797" s="131"/>
      <c r="W1797" s="131"/>
    </row>
    <row r="1798" spans="1:23" ht="18" customHeight="1" x14ac:dyDescent="0.35">
      <c r="A1798" s="143" t="s">
        <v>423</v>
      </c>
      <c r="B1798" s="143" t="s">
        <v>445</v>
      </c>
      <c r="C1798" s="147">
        <v>11176</v>
      </c>
      <c r="D1798" s="7">
        <v>-4.8023908999999997E-2</v>
      </c>
      <c r="E1798" s="10">
        <v>1</v>
      </c>
      <c r="F1798" s="144">
        <v>1</v>
      </c>
      <c r="G1798" s="47">
        <f t="shared" ref="G1798:G1861" si="148">$C1798*E1798</f>
        <v>11176</v>
      </c>
      <c r="H1798" s="47">
        <f t="shared" ref="H1798:H1861" si="149">$C1798*F1798</f>
        <v>11176</v>
      </c>
      <c r="I1798" s="59">
        <v>-6.4291675190258815E-2</v>
      </c>
      <c r="J1798" s="23">
        <f t="shared" ref="J1798:J1861" si="150">D1798-I1798</f>
        <v>1.6267766190258819E-2</v>
      </c>
      <c r="K1798" s="9">
        <v>2.4825882526396358E-3</v>
      </c>
      <c r="L1798" s="63">
        <f t="shared" ref="L1798:L1861" si="151">-SQRT(C1798)*(K1798-D1798)</f>
        <v>-5.3393752831799031</v>
      </c>
      <c r="M1798" s="63">
        <f t="shared" ref="M1798:M1861" si="152">D1798-K1798</f>
        <v>-5.0506497252639629E-2</v>
      </c>
      <c r="N1798" s="145"/>
      <c r="O1798" s="131"/>
      <c r="P1798" s="131"/>
      <c r="Q1798" s="131"/>
      <c r="R1798" s="131"/>
      <c r="S1798" s="131"/>
      <c r="T1798" s="131"/>
      <c r="U1798" s="131"/>
      <c r="V1798" s="131"/>
      <c r="W1798" s="131"/>
    </row>
    <row r="1799" spans="1:23" ht="18" customHeight="1" x14ac:dyDescent="0.35">
      <c r="A1799" s="143" t="s">
        <v>423</v>
      </c>
      <c r="B1799" s="143" t="s">
        <v>446</v>
      </c>
      <c r="C1799" s="147">
        <v>14705</v>
      </c>
      <c r="D1799" s="7">
        <v>-7.4193349000000006E-2</v>
      </c>
      <c r="E1799" s="10">
        <v>1</v>
      </c>
      <c r="F1799" s="144">
        <v>1</v>
      </c>
      <c r="G1799" s="47">
        <f t="shared" si="148"/>
        <v>14705</v>
      </c>
      <c r="H1799" s="47">
        <f t="shared" si="149"/>
        <v>14705</v>
      </c>
      <c r="I1799" s="59">
        <v>-6.4291675190258815E-2</v>
      </c>
      <c r="J1799" s="23">
        <f t="shared" si="150"/>
        <v>-9.9016738097411905E-3</v>
      </c>
      <c r="K1799" s="9">
        <v>2.4825882526396358E-3</v>
      </c>
      <c r="L1799" s="63">
        <f t="shared" si="151"/>
        <v>-9.2980442295279282</v>
      </c>
      <c r="M1799" s="63">
        <f t="shared" si="152"/>
        <v>-7.6675937252639645E-2</v>
      </c>
      <c r="N1799" s="145"/>
      <c r="O1799" s="131"/>
      <c r="P1799" s="131"/>
      <c r="Q1799" s="131"/>
      <c r="R1799" s="131"/>
      <c r="S1799" s="131"/>
      <c r="T1799" s="131"/>
      <c r="U1799" s="131"/>
      <c r="V1799" s="131"/>
      <c r="W1799" s="131"/>
    </row>
    <row r="1800" spans="1:23" ht="18" customHeight="1" x14ac:dyDescent="0.35">
      <c r="A1800" s="143" t="s">
        <v>423</v>
      </c>
      <c r="B1800" s="143" t="s">
        <v>447</v>
      </c>
      <c r="C1800" s="147">
        <v>33518</v>
      </c>
      <c r="D1800" s="7">
        <v>-4.8856170999999997E-2</v>
      </c>
      <c r="E1800" s="10">
        <v>1</v>
      </c>
      <c r="F1800" s="144">
        <v>1</v>
      </c>
      <c r="G1800" s="47">
        <f t="shared" si="148"/>
        <v>33518</v>
      </c>
      <c r="H1800" s="47">
        <f t="shared" si="149"/>
        <v>33518</v>
      </c>
      <c r="I1800" s="59">
        <v>-6.4291675190258815E-2</v>
      </c>
      <c r="J1800" s="23">
        <f t="shared" si="150"/>
        <v>1.5435504190258818E-2</v>
      </c>
      <c r="K1800" s="9">
        <v>2.4825882526396358E-3</v>
      </c>
      <c r="L1800" s="63">
        <f t="shared" si="151"/>
        <v>-9.3990598881614353</v>
      </c>
      <c r="M1800" s="63">
        <f t="shared" si="152"/>
        <v>-5.1338759252639629E-2</v>
      </c>
      <c r="N1800" s="145"/>
      <c r="O1800" s="131"/>
      <c r="P1800" s="131"/>
      <c r="Q1800" s="131"/>
      <c r="R1800" s="131"/>
      <c r="S1800" s="131"/>
      <c r="T1800" s="131"/>
      <c r="U1800" s="131"/>
      <c r="V1800" s="131"/>
      <c r="W1800" s="131"/>
    </row>
    <row r="1801" spans="1:23" ht="18" customHeight="1" x14ac:dyDescent="0.35">
      <c r="A1801" s="143" t="s">
        <v>423</v>
      </c>
      <c r="B1801" s="143" t="s">
        <v>448</v>
      </c>
      <c r="C1801" s="147">
        <v>13938</v>
      </c>
      <c r="D1801" s="7">
        <v>-0.12310805800000001</v>
      </c>
      <c r="E1801" s="10">
        <v>1</v>
      </c>
      <c r="F1801" s="144">
        <v>1</v>
      </c>
      <c r="G1801" s="47">
        <f t="shared" si="148"/>
        <v>13938</v>
      </c>
      <c r="H1801" s="47">
        <f t="shared" si="149"/>
        <v>13938</v>
      </c>
      <c r="I1801" s="59">
        <v>-6.4291675190258815E-2</v>
      </c>
      <c r="J1801" s="23">
        <f t="shared" si="150"/>
        <v>-5.8816382809741191E-2</v>
      </c>
      <c r="K1801" s="9">
        <v>2.4825882526396358E-3</v>
      </c>
      <c r="L1801" s="63">
        <f t="shared" si="151"/>
        <v>-14.827144678587231</v>
      </c>
      <c r="M1801" s="63">
        <f t="shared" si="152"/>
        <v>-0.12559064625263963</v>
      </c>
      <c r="N1801" s="145"/>
      <c r="O1801" s="131"/>
      <c r="P1801" s="131"/>
      <c r="Q1801" s="131"/>
      <c r="R1801" s="131"/>
      <c r="S1801" s="131"/>
      <c r="T1801" s="131"/>
      <c r="U1801" s="131"/>
      <c r="V1801" s="131"/>
      <c r="W1801" s="131"/>
    </row>
    <row r="1802" spans="1:23" ht="18" customHeight="1" x14ac:dyDescent="0.35">
      <c r="A1802" s="143" t="s">
        <v>423</v>
      </c>
      <c r="B1802" s="143" t="s">
        <v>254</v>
      </c>
      <c r="C1802" s="147">
        <v>3490</v>
      </c>
      <c r="D1802" s="7">
        <v>-6.9950916000000002E-2</v>
      </c>
      <c r="E1802" s="10">
        <v>1</v>
      </c>
      <c r="F1802" s="144">
        <v>1</v>
      </c>
      <c r="G1802" s="47">
        <f t="shared" si="148"/>
        <v>3490</v>
      </c>
      <c r="H1802" s="47">
        <f t="shared" si="149"/>
        <v>3490</v>
      </c>
      <c r="I1802" s="59">
        <v>-6.4291675190258815E-2</v>
      </c>
      <c r="J1802" s="23">
        <f t="shared" si="150"/>
        <v>-5.6592408097411867E-3</v>
      </c>
      <c r="K1802" s="9">
        <v>2.4825882526396358E-3</v>
      </c>
      <c r="L1802" s="63">
        <f t="shared" si="151"/>
        <v>-4.2790977739153035</v>
      </c>
      <c r="M1802" s="63">
        <f t="shared" si="152"/>
        <v>-7.2433504252639641E-2</v>
      </c>
      <c r="N1802" s="145"/>
      <c r="O1802" s="131"/>
      <c r="P1802" s="131"/>
      <c r="Q1802" s="131"/>
      <c r="R1802" s="131"/>
      <c r="S1802" s="131"/>
      <c r="T1802" s="131"/>
      <c r="U1802" s="131"/>
      <c r="V1802" s="131"/>
      <c r="W1802" s="131"/>
    </row>
    <row r="1803" spans="1:23" ht="18" customHeight="1" x14ac:dyDescent="0.35">
      <c r="A1803" s="143" t="s">
        <v>423</v>
      </c>
      <c r="B1803" s="143" t="s">
        <v>449</v>
      </c>
      <c r="C1803" s="147">
        <v>60129</v>
      </c>
      <c r="D1803" s="7">
        <v>-8.8144629000000002E-2</v>
      </c>
      <c r="E1803" s="10">
        <v>1</v>
      </c>
      <c r="F1803" s="144">
        <v>1</v>
      </c>
      <c r="G1803" s="47">
        <f t="shared" si="148"/>
        <v>60129</v>
      </c>
      <c r="H1803" s="47">
        <f t="shared" si="149"/>
        <v>60129</v>
      </c>
      <c r="I1803" s="59">
        <v>-6.4291675190258815E-2</v>
      </c>
      <c r="J1803" s="23">
        <f t="shared" si="150"/>
        <v>-2.3852953809741187E-2</v>
      </c>
      <c r="K1803" s="9">
        <v>2.4825882526396358E-3</v>
      </c>
      <c r="L1803" s="63">
        <f t="shared" si="151"/>
        <v>-22.222895066818502</v>
      </c>
      <c r="M1803" s="63">
        <f t="shared" si="152"/>
        <v>-9.0627217252639641E-2</v>
      </c>
      <c r="N1803" s="145"/>
      <c r="O1803" s="131"/>
      <c r="P1803" s="131"/>
      <c r="Q1803" s="131"/>
      <c r="R1803" s="131"/>
      <c r="S1803" s="131"/>
      <c r="T1803" s="131"/>
      <c r="U1803" s="131"/>
      <c r="V1803" s="131"/>
      <c r="W1803" s="131"/>
    </row>
    <row r="1804" spans="1:23" ht="18" customHeight="1" x14ac:dyDescent="0.35">
      <c r="A1804" s="143" t="s">
        <v>1241</v>
      </c>
      <c r="B1804" s="143" t="s">
        <v>1242</v>
      </c>
      <c r="C1804" s="147">
        <v>148658</v>
      </c>
      <c r="D1804" s="7">
        <v>3.9814250000000002E-3</v>
      </c>
      <c r="E1804" s="10">
        <v>1</v>
      </c>
      <c r="F1804" s="144">
        <v>0</v>
      </c>
      <c r="G1804" s="47">
        <f t="shared" si="148"/>
        <v>148658</v>
      </c>
      <c r="H1804" s="47">
        <f t="shared" si="149"/>
        <v>0</v>
      </c>
      <c r="I1804" s="59">
        <v>-8.9788414520267451E-2</v>
      </c>
      <c r="J1804" s="23">
        <f t="shared" si="150"/>
        <v>9.3769839520267448E-2</v>
      </c>
      <c r="K1804" s="9">
        <v>-1.7165993179862959E-2</v>
      </c>
      <c r="L1804" s="63">
        <f t="shared" si="151"/>
        <v>8.1536393167900965</v>
      </c>
      <c r="M1804" s="63">
        <f t="shared" si="152"/>
        <v>2.1147418179862959E-2</v>
      </c>
      <c r="N1804" s="145"/>
      <c r="O1804" s="131"/>
      <c r="P1804" s="131"/>
      <c r="Q1804" s="131"/>
      <c r="R1804" s="131"/>
      <c r="S1804" s="131"/>
      <c r="T1804" s="131"/>
      <c r="U1804" s="131"/>
      <c r="V1804" s="131"/>
      <c r="W1804" s="131"/>
    </row>
    <row r="1805" spans="1:23" ht="18" customHeight="1" x14ac:dyDescent="0.35">
      <c r="A1805" s="143" t="s">
        <v>1241</v>
      </c>
      <c r="B1805" s="143" t="s">
        <v>776</v>
      </c>
      <c r="C1805" s="147">
        <v>36990</v>
      </c>
      <c r="D1805" s="7">
        <v>-9.7803318E-2</v>
      </c>
      <c r="E1805" s="10">
        <v>1</v>
      </c>
      <c r="F1805" s="144">
        <v>0</v>
      </c>
      <c r="G1805" s="47">
        <f t="shared" si="148"/>
        <v>36990</v>
      </c>
      <c r="H1805" s="47">
        <f t="shared" si="149"/>
        <v>0</v>
      </c>
      <c r="I1805" s="59">
        <v>-8.9788414520267451E-2</v>
      </c>
      <c r="J1805" s="23">
        <f t="shared" si="150"/>
        <v>-8.0149034797325491E-3</v>
      </c>
      <c r="K1805" s="9">
        <v>-1.7165993179862959E-2</v>
      </c>
      <c r="L1805" s="63">
        <f t="shared" si="151"/>
        <v>-15.508802917115982</v>
      </c>
      <c r="M1805" s="63">
        <f t="shared" si="152"/>
        <v>-8.0637324820137038E-2</v>
      </c>
      <c r="N1805" s="145"/>
      <c r="O1805" s="131"/>
      <c r="P1805" s="131"/>
      <c r="Q1805" s="131"/>
      <c r="R1805" s="131"/>
      <c r="S1805" s="131"/>
      <c r="T1805" s="131"/>
      <c r="U1805" s="131"/>
      <c r="V1805" s="131"/>
      <c r="W1805" s="131"/>
    </row>
    <row r="1806" spans="1:23" ht="18" customHeight="1" x14ac:dyDescent="0.35">
      <c r="A1806" s="143" t="s">
        <v>1241</v>
      </c>
      <c r="B1806" s="143" t="s">
        <v>1243</v>
      </c>
      <c r="C1806" s="147">
        <v>11158</v>
      </c>
      <c r="D1806" s="7">
        <v>-0.14567733599999999</v>
      </c>
      <c r="E1806" s="10">
        <v>1</v>
      </c>
      <c r="F1806" s="144">
        <v>0</v>
      </c>
      <c r="G1806" s="47">
        <f t="shared" si="148"/>
        <v>11158</v>
      </c>
      <c r="H1806" s="47">
        <f t="shared" si="149"/>
        <v>0</v>
      </c>
      <c r="I1806" s="59">
        <v>-8.9788414520267451E-2</v>
      </c>
      <c r="J1806" s="23">
        <f t="shared" si="150"/>
        <v>-5.588892147973254E-2</v>
      </c>
      <c r="K1806" s="9">
        <v>-1.7165993179862959E-2</v>
      </c>
      <c r="L1806" s="63">
        <f t="shared" si="151"/>
        <v>-13.574837519273126</v>
      </c>
      <c r="M1806" s="63">
        <f t="shared" si="152"/>
        <v>-0.12851134282013704</v>
      </c>
      <c r="N1806" s="145"/>
      <c r="O1806" s="131"/>
      <c r="P1806" s="131"/>
      <c r="Q1806" s="131"/>
      <c r="R1806" s="131"/>
      <c r="S1806" s="131"/>
      <c r="T1806" s="131"/>
      <c r="U1806" s="131"/>
      <c r="V1806" s="131"/>
      <c r="W1806" s="131"/>
    </row>
    <row r="1807" spans="1:23" ht="18" customHeight="1" x14ac:dyDescent="0.35">
      <c r="A1807" s="143" t="s">
        <v>1241</v>
      </c>
      <c r="B1807" s="143" t="s">
        <v>1244</v>
      </c>
      <c r="C1807" s="147">
        <v>21773</v>
      </c>
      <c r="D1807" s="7">
        <v>-8.4396020000000002E-2</v>
      </c>
      <c r="E1807" s="10">
        <v>1</v>
      </c>
      <c r="F1807" s="144">
        <v>0</v>
      </c>
      <c r="G1807" s="47">
        <f t="shared" si="148"/>
        <v>21773</v>
      </c>
      <c r="H1807" s="47">
        <f t="shared" si="149"/>
        <v>0</v>
      </c>
      <c r="I1807" s="59">
        <v>-8.9788414520267451E-2</v>
      </c>
      <c r="J1807" s="23">
        <f t="shared" si="150"/>
        <v>5.3923945202674489E-3</v>
      </c>
      <c r="K1807" s="9">
        <v>-1.7165993179862959E-2</v>
      </c>
      <c r="L1807" s="63">
        <f t="shared" si="151"/>
        <v>-9.9202455196574615</v>
      </c>
      <c r="M1807" s="63">
        <f t="shared" si="152"/>
        <v>-6.723002682013704E-2</v>
      </c>
      <c r="N1807" s="145"/>
      <c r="O1807" s="131"/>
      <c r="P1807" s="131"/>
      <c r="Q1807" s="131"/>
      <c r="R1807" s="131"/>
      <c r="S1807" s="131"/>
      <c r="T1807" s="131"/>
      <c r="U1807" s="131"/>
      <c r="V1807" s="131"/>
      <c r="W1807" s="131"/>
    </row>
    <row r="1808" spans="1:23" ht="18" customHeight="1" x14ac:dyDescent="0.35">
      <c r="A1808" s="143" t="s">
        <v>1241</v>
      </c>
      <c r="B1808" s="143" t="s">
        <v>1245</v>
      </c>
      <c r="C1808" s="147">
        <v>28403</v>
      </c>
      <c r="D1808" s="7">
        <v>-0.114315504</v>
      </c>
      <c r="E1808" s="10">
        <v>1</v>
      </c>
      <c r="F1808" s="144">
        <v>0</v>
      </c>
      <c r="G1808" s="47">
        <f t="shared" si="148"/>
        <v>28403</v>
      </c>
      <c r="H1808" s="47">
        <f t="shared" si="149"/>
        <v>0</v>
      </c>
      <c r="I1808" s="59">
        <v>-8.9788414520267451E-2</v>
      </c>
      <c r="J1808" s="23">
        <f t="shared" si="150"/>
        <v>-2.4527089479732547E-2</v>
      </c>
      <c r="K1808" s="9">
        <v>-1.7165993179862959E-2</v>
      </c>
      <c r="L1808" s="63">
        <f t="shared" si="151"/>
        <v>-16.372791262822854</v>
      </c>
      <c r="M1808" s="63">
        <f t="shared" si="152"/>
        <v>-9.7149510820137036E-2</v>
      </c>
      <c r="N1808" s="145"/>
      <c r="O1808" s="131"/>
      <c r="P1808" s="131"/>
      <c r="Q1808" s="131"/>
      <c r="R1808" s="131"/>
      <c r="S1808" s="131"/>
      <c r="T1808" s="131"/>
      <c r="U1808" s="131"/>
      <c r="V1808" s="131"/>
      <c r="W1808" s="131"/>
    </row>
    <row r="1809" spans="1:23" ht="18" customHeight="1" x14ac:dyDescent="0.35">
      <c r="A1809" s="143" t="s">
        <v>1241</v>
      </c>
      <c r="B1809" s="143" t="s">
        <v>1246</v>
      </c>
      <c r="C1809" s="147">
        <v>17222</v>
      </c>
      <c r="D1809" s="7">
        <v>-4.3128301000000001E-2</v>
      </c>
      <c r="E1809" s="10">
        <v>1</v>
      </c>
      <c r="F1809" s="144">
        <v>0</v>
      </c>
      <c r="G1809" s="47">
        <f t="shared" si="148"/>
        <v>17222</v>
      </c>
      <c r="H1809" s="47">
        <f t="shared" si="149"/>
        <v>0</v>
      </c>
      <c r="I1809" s="59">
        <v>-8.9788414520267451E-2</v>
      </c>
      <c r="J1809" s="23">
        <f t="shared" si="150"/>
        <v>4.666011352026745E-2</v>
      </c>
      <c r="K1809" s="9">
        <v>-1.7165993179862959E-2</v>
      </c>
      <c r="L1809" s="63">
        <f t="shared" si="151"/>
        <v>-3.4071016218744474</v>
      </c>
      <c r="M1809" s="63">
        <f t="shared" si="152"/>
        <v>-2.5962307820137042E-2</v>
      </c>
      <c r="N1809" s="145"/>
      <c r="O1809" s="131"/>
      <c r="P1809" s="131"/>
      <c r="Q1809" s="131"/>
      <c r="R1809" s="131"/>
      <c r="S1809" s="131"/>
      <c r="T1809" s="131"/>
      <c r="U1809" s="131"/>
      <c r="V1809" s="131"/>
      <c r="W1809" s="131"/>
    </row>
    <row r="1810" spans="1:23" ht="18" customHeight="1" x14ac:dyDescent="0.35">
      <c r="A1810" s="143" t="s">
        <v>1241</v>
      </c>
      <c r="B1810" s="143" t="s">
        <v>1247</v>
      </c>
      <c r="C1810" s="147">
        <v>48984</v>
      </c>
      <c r="D1810" s="7">
        <v>-4.3081013000000001E-2</v>
      </c>
      <c r="E1810" s="10">
        <v>1</v>
      </c>
      <c r="F1810" s="144">
        <v>0</v>
      </c>
      <c r="G1810" s="47">
        <f t="shared" si="148"/>
        <v>48984</v>
      </c>
      <c r="H1810" s="47">
        <f t="shared" si="149"/>
        <v>0</v>
      </c>
      <c r="I1810" s="59">
        <v>-8.9788414520267451E-2</v>
      </c>
      <c r="J1810" s="23">
        <f t="shared" si="150"/>
        <v>4.670740152026745E-2</v>
      </c>
      <c r="K1810" s="9">
        <v>-1.7165993179862959E-2</v>
      </c>
      <c r="L1810" s="63">
        <f t="shared" si="151"/>
        <v>-5.7355975233266019</v>
      </c>
      <c r="M1810" s="63">
        <f t="shared" si="152"/>
        <v>-2.5915019820137043E-2</v>
      </c>
      <c r="N1810" s="145"/>
      <c r="O1810" s="131"/>
      <c r="P1810" s="131"/>
      <c r="Q1810" s="131"/>
      <c r="R1810" s="131"/>
      <c r="S1810" s="131"/>
      <c r="T1810" s="131"/>
      <c r="U1810" s="131"/>
      <c r="V1810" s="131"/>
      <c r="W1810" s="131"/>
    </row>
    <row r="1811" spans="1:23" ht="18" customHeight="1" x14ac:dyDescent="0.35">
      <c r="A1811" s="143" t="s">
        <v>1241</v>
      </c>
      <c r="B1811" s="143" t="s">
        <v>1248</v>
      </c>
      <c r="C1811" s="147">
        <v>19497</v>
      </c>
      <c r="D1811" s="7">
        <v>-4.4670085999999998E-2</v>
      </c>
      <c r="E1811" s="10">
        <v>1</v>
      </c>
      <c r="F1811" s="144">
        <v>0</v>
      </c>
      <c r="G1811" s="47">
        <f t="shared" si="148"/>
        <v>19497</v>
      </c>
      <c r="H1811" s="47">
        <f t="shared" si="149"/>
        <v>0</v>
      </c>
      <c r="I1811" s="59">
        <v>-8.9788414520267451E-2</v>
      </c>
      <c r="J1811" s="23">
        <f t="shared" si="150"/>
        <v>4.5118328520267453E-2</v>
      </c>
      <c r="K1811" s="9">
        <v>-1.7165993179862959E-2</v>
      </c>
      <c r="L1811" s="63">
        <f t="shared" si="151"/>
        <v>-3.8404420905514693</v>
      </c>
      <c r="M1811" s="63">
        <f t="shared" si="152"/>
        <v>-2.7504092820137039E-2</v>
      </c>
      <c r="N1811" s="145"/>
      <c r="O1811" s="131"/>
      <c r="P1811" s="131"/>
      <c r="Q1811" s="131"/>
      <c r="R1811" s="131"/>
      <c r="S1811" s="131"/>
      <c r="T1811" s="131"/>
      <c r="U1811" s="131"/>
      <c r="V1811" s="131"/>
      <c r="W1811" s="131"/>
    </row>
    <row r="1812" spans="1:23" ht="18" customHeight="1" x14ac:dyDescent="0.35">
      <c r="A1812" s="143" t="s">
        <v>1241</v>
      </c>
      <c r="B1812" s="143" t="s">
        <v>1249</v>
      </c>
      <c r="C1812" s="147">
        <v>32387</v>
      </c>
      <c r="D1812" s="7">
        <v>-7.9541756000000005E-2</v>
      </c>
      <c r="E1812" s="10">
        <v>1</v>
      </c>
      <c r="F1812" s="144">
        <v>0</v>
      </c>
      <c r="G1812" s="47">
        <f t="shared" si="148"/>
        <v>32387</v>
      </c>
      <c r="H1812" s="47">
        <f t="shared" si="149"/>
        <v>0</v>
      </c>
      <c r="I1812" s="59">
        <v>-8.9788414520267451E-2</v>
      </c>
      <c r="J1812" s="23">
        <f t="shared" si="150"/>
        <v>1.0246658520267446E-2</v>
      </c>
      <c r="K1812" s="9">
        <v>-1.7165993179862959E-2</v>
      </c>
      <c r="L1812" s="63">
        <f t="shared" si="151"/>
        <v>-11.225384623536478</v>
      </c>
      <c r="M1812" s="63">
        <f t="shared" si="152"/>
        <v>-6.2375762820137043E-2</v>
      </c>
      <c r="N1812" s="145"/>
      <c r="O1812" s="131"/>
      <c r="P1812" s="131"/>
      <c r="Q1812" s="131"/>
      <c r="R1812" s="131"/>
      <c r="S1812" s="131"/>
      <c r="T1812" s="131"/>
      <c r="U1812" s="131"/>
      <c r="V1812" s="131"/>
      <c r="W1812" s="131"/>
    </row>
    <row r="1813" spans="1:23" ht="18" customHeight="1" x14ac:dyDescent="0.35">
      <c r="A1813" s="143" t="s">
        <v>1241</v>
      </c>
      <c r="B1813" s="143" t="s">
        <v>1250</v>
      </c>
      <c r="C1813" s="147">
        <v>141244</v>
      </c>
      <c r="D1813" s="7">
        <v>-3.5951931999999999E-2</v>
      </c>
      <c r="E1813" s="10">
        <v>1</v>
      </c>
      <c r="F1813" s="144">
        <v>0</v>
      </c>
      <c r="G1813" s="47">
        <f t="shared" si="148"/>
        <v>141244</v>
      </c>
      <c r="H1813" s="47">
        <f t="shared" si="149"/>
        <v>0</v>
      </c>
      <c r="I1813" s="59">
        <v>-8.9788414520267451E-2</v>
      </c>
      <c r="J1813" s="23">
        <f t="shared" si="150"/>
        <v>5.3836482520267452E-2</v>
      </c>
      <c r="K1813" s="9">
        <v>-1.7165993179862959E-2</v>
      </c>
      <c r="L1813" s="63">
        <f t="shared" si="151"/>
        <v>-7.0602146944876081</v>
      </c>
      <c r="M1813" s="63">
        <f t="shared" si="152"/>
        <v>-1.878593882013704E-2</v>
      </c>
      <c r="N1813" s="145"/>
      <c r="O1813" s="131"/>
      <c r="P1813" s="131"/>
      <c r="Q1813" s="131"/>
      <c r="R1813" s="131"/>
      <c r="S1813" s="131"/>
      <c r="T1813" s="131"/>
      <c r="U1813" s="131"/>
      <c r="V1813" s="131"/>
      <c r="W1813" s="131"/>
    </row>
    <row r="1814" spans="1:23" ht="18" customHeight="1" x14ac:dyDescent="0.35">
      <c r="A1814" s="143" t="s">
        <v>1241</v>
      </c>
      <c r="B1814" s="143" t="s">
        <v>1251</v>
      </c>
      <c r="C1814" s="147">
        <v>281137</v>
      </c>
      <c r="D1814" s="7">
        <v>3.6830715999999999E-2</v>
      </c>
      <c r="E1814" s="10">
        <v>1</v>
      </c>
      <c r="F1814" s="144">
        <v>0</v>
      </c>
      <c r="G1814" s="47">
        <f t="shared" si="148"/>
        <v>281137</v>
      </c>
      <c r="H1814" s="47">
        <f t="shared" si="149"/>
        <v>0</v>
      </c>
      <c r="I1814" s="59">
        <v>-8.9788414520267451E-2</v>
      </c>
      <c r="J1814" s="23">
        <f t="shared" si="150"/>
        <v>0.12661913052026746</v>
      </c>
      <c r="K1814" s="9">
        <v>-1.7165993179862959E-2</v>
      </c>
      <c r="L1814" s="63">
        <f t="shared" si="151"/>
        <v>28.630326169013141</v>
      </c>
      <c r="M1814" s="63">
        <f t="shared" si="152"/>
        <v>5.3996709179862962E-2</v>
      </c>
      <c r="N1814" s="145"/>
      <c r="O1814" s="131"/>
      <c r="P1814" s="131"/>
      <c r="Q1814" s="131"/>
      <c r="R1814" s="131"/>
      <c r="S1814" s="131"/>
      <c r="T1814" s="131"/>
      <c r="U1814" s="131"/>
      <c r="V1814" s="131"/>
      <c r="W1814" s="131"/>
    </row>
    <row r="1815" spans="1:23" ht="18" customHeight="1" x14ac:dyDescent="0.35">
      <c r="A1815" s="143" t="s">
        <v>1241</v>
      </c>
      <c r="B1815" s="143" t="s">
        <v>137</v>
      </c>
      <c r="C1815" s="147">
        <v>81140</v>
      </c>
      <c r="D1815" s="7">
        <v>-0.105486122</v>
      </c>
      <c r="E1815" s="10">
        <v>1</v>
      </c>
      <c r="F1815" s="144">
        <v>0</v>
      </c>
      <c r="G1815" s="47">
        <f t="shared" si="148"/>
        <v>81140</v>
      </c>
      <c r="H1815" s="47">
        <f t="shared" si="149"/>
        <v>0</v>
      </c>
      <c r="I1815" s="59">
        <v>-8.9788414520267451E-2</v>
      </c>
      <c r="J1815" s="23">
        <f t="shared" si="150"/>
        <v>-1.5697707479732551E-2</v>
      </c>
      <c r="K1815" s="9">
        <v>-1.7165993179862959E-2</v>
      </c>
      <c r="L1815" s="63">
        <f t="shared" si="151"/>
        <v>-25.158062720744741</v>
      </c>
      <c r="M1815" s="63">
        <f t="shared" si="152"/>
        <v>-8.8320128820137039E-2</v>
      </c>
      <c r="N1815" s="145"/>
      <c r="O1815" s="131"/>
      <c r="P1815" s="131"/>
      <c r="Q1815" s="131"/>
      <c r="R1815" s="131"/>
      <c r="S1815" s="131"/>
      <c r="T1815" s="131"/>
      <c r="U1815" s="131"/>
      <c r="V1815" s="131"/>
      <c r="W1815" s="131"/>
    </row>
    <row r="1816" spans="1:23" ht="18" customHeight="1" x14ac:dyDescent="0.35">
      <c r="A1816" s="143" t="s">
        <v>1241</v>
      </c>
      <c r="B1816" s="143" t="s">
        <v>1252</v>
      </c>
      <c r="C1816" s="147">
        <v>192869</v>
      </c>
      <c r="D1816" s="7">
        <v>4.4811526999999997E-2</v>
      </c>
      <c r="E1816" s="10">
        <v>1</v>
      </c>
      <c r="F1816" s="144">
        <v>0</v>
      </c>
      <c r="G1816" s="47">
        <f t="shared" si="148"/>
        <v>192869</v>
      </c>
      <c r="H1816" s="47">
        <f t="shared" si="149"/>
        <v>0</v>
      </c>
      <c r="I1816" s="59">
        <v>-8.9788414520267451E-2</v>
      </c>
      <c r="J1816" s="23">
        <f t="shared" si="150"/>
        <v>0.13459994152026744</v>
      </c>
      <c r="K1816" s="9">
        <v>-1.7165993179862959E-2</v>
      </c>
      <c r="L1816" s="63">
        <f t="shared" si="151"/>
        <v>27.218576589740053</v>
      </c>
      <c r="M1816" s="63">
        <f t="shared" si="152"/>
        <v>6.1977520179862952E-2</v>
      </c>
      <c r="N1816" s="145"/>
      <c r="O1816" s="131"/>
      <c r="P1816" s="131"/>
      <c r="Q1816" s="131"/>
      <c r="R1816" s="131"/>
      <c r="S1816" s="131"/>
      <c r="T1816" s="131"/>
      <c r="U1816" s="131"/>
      <c r="V1816" s="131"/>
      <c r="W1816" s="131"/>
    </row>
    <row r="1817" spans="1:23" ht="18" customHeight="1" x14ac:dyDescent="0.35">
      <c r="A1817" s="143" t="s">
        <v>1241</v>
      </c>
      <c r="B1817" s="143" t="s">
        <v>301</v>
      </c>
      <c r="C1817" s="147">
        <v>76971</v>
      </c>
      <c r="D1817" s="7">
        <v>-0.107258536</v>
      </c>
      <c r="E1817" s="10">
        <v>1</v>
      </c>
      <c r="F1817" s="144">
        <v>0</v>
      </c>
      <c r="G1817" s="47">
        <f t="shared" si="148"/>
        <v>76971</v>
      </c>
      <c r="H1817" s="47">
        <f t="shared" si="149"/>
        <v>0</v>
      </c>
      <c r="I1817" s="59">
        <v>-8.9788414520267451E-2</v>
      </c>
      <c r="J1817" s="23">
        <f t="shared" si="150"/>
        <v>-1.747012147973255E-2</v>
      </c>
      <c r="K1817" s="9">
        <v>-1.7165993179862959E-2</v>
      </c>
      <c r="L1817" s="63">
        <f t="shared" si="151"/>
        <v>-24.994957883672885</v>
      </c>
      <c r="M1817" s="63">
        <f t="shared" si="152"/>
        <v>-9.0092542820137039E-2</v>
      </c>
      <c r="N1817" s="145"/>
      <c r="O1817" s="131"/>
      <c r="P1817" s="131"/>
      <c r="Q1817" s="131"/>
      <c r="R1817" s="131"/>
      <c r="S1817" s="131"/>
      <c r="T1817" s="131"/>
      <c r="U1817" s="131"/>
      <c r="V1817" s="131"/>
      <c r="W1817" s="131"/>
    </row>
    <row r="1818" spans="1:23" ht="18" customHeight="1" x14ac:dyDescent="0.35">
      <c r="A1818" s="143" t="s">
        <v>1241</v>
      </c>
      <c r="B1818" s="143" t="s">
        <v>140</v>
      </c>
      <c r="C1818" s="147">
        <v>10586</v>
      </c>
      <c r="D1818" s="7">
        <v>-7.4353243999999999E-2</v>
      </c>
      <c r="E1818" s="10">
        <v>1</v>
      </c>
      <c r="F1818" s="144">
        <v>0</v>
      </c>
      <c r="G1818" s="47">
        <f t="shared" si="148"/>
        <v>10586</v>
      </c>
      <c r="H1818" s="47">
        <f t="shared" si="149"/>
        <v>0</v>
      </c>
      <c r="I1818" s="59">
        <v>-8.9788414520267451E-2</v>
      </c>
      <c r="J1818" s="23">
        <f t="shared" si="150"/>
        <v>1.5435170520267452E-2</v>
      </c>
      <c r="K1818" s="9">
        <v>-1.7165993179862959E-2</v>
      </c>
      <c r="L1818" s="63">
        <f t="shared" si="151"/>
        <v>-5.8838983857883447</v>
      </c>
      <c r="M1818" s="63">
        <f t="shared" si="152"/>
        <v>-5.7187250820137037E-2</v>
      </c>
      <c r="N1818" s="145"/>
      <c r="O1818" s="131"/>
      <c r="P1818" s="131"/>
      <c r="Q1818" s="131"/>
      <c r="R1818" s="131"/>
      <c r="S1818" s="131"/>
      <c r="T1818" s="131"/>
      <c r="U1818" s="131"/>
      <c r="V1818" s="131"/>
      <c r="W1818" s="131"/>
    </row>
    <row r="1819" spans="1:23" ht="18" customHeight="1" x14ac:dyDescent="0.35">
      <c r="A1819" s="143" t="s">
        <v>1241</v>
      </c>
      <c r="B1819" s="143" t="s">
        <v>1253</v>
      </c>
      <c r="C1819" s="147">
        <v>76382</v>
      </c>
      <c r="D1819" s="7">
        <v>-3.7757723E-2</v>
      </c>
      <c r="E1819" s="10">
        <v>1</v>
      </c>
      <c r="F1819" s="144">
        <v>0</v>
      </c>
      <c r="G1819" s="47">
        <f t="shared" si="148"/>
        <v>76382</v>
      </c>
      <c r="H1819" s="47">
        <f t="shared" si="149"/>
        <v>0</v>
      </c>
      <c r="I1819" s="59">
        <v>-8.9788414520267451E-2</v>
      </c>
      <c r="J1819" s="23">
        <f t="shared" si="150"/>
        <v>5.2030691520267451E-2</v>
      </c>
      <c r="K1819" s="9">
        <v>-1.7165993179862959E-2</v>
      </c>
      <c r="L1819" s="63">
        <f t="shared" si="151"/>
        <v>-5.6909968369019559</v>
      </c>
      <c r="M1819" s="63">
        <f t="shared" si="152"/>
        <v>-2.0591729820137041E-2</v>
      </c>
      <c r="N1819" s="145"/>
      <c r="O1819" s="131"/>
      <c r="P1819" s="131"/>
      <c r="Q1819" s="131"/>
      <c r="R1819" s="131"/>
      <c r="S1819" s="131"/>
      <c r="T1819" s="131"/>
      <c r="U1819" s="131"/>
      <c r="V1819" s="131"/>
      <c r="W1819" s="131"/>
    </row>
    <row r="1820" spans="1:23" ht="18" customHeight="1" x14ac:dyDescent="0.35">
      <c r="A1820" s="143" t="s">
        <v>1241</v>
      </c>
      <c r="B1820" s="143" t="s">
        <v>546</v>
      </c>
      <c r="C1820" s="147">
        <v>22702</v>
      </c>
      <c r="D1820" s="7">
        <v>-0.108941449</v>
      </c>
      <c r="E1820" s="10">
        <v>1</v>
      </c>
      <c r="F1820" s="144">
        <v>0</v>
      </c>
      <c r="G1820" s="47">
        <f t="shared" si="148"/>
        <v>22702</v>
      </c>
      <c r="H1820" s="47">
        <f t="shared" si="149"/>
        <v>0</v>
      </c>
      <c r="I1820" s="59">
        <v>-8.9788414520267451E-2</v>
      </c>
      <c r="J1820" s="23">
        <f t="shared" si="150"/>
        <v>-1.9153034479732545E-2</v>
      </c>
      <c r="K1820" s="9">
        <v>-1.7165993179862959E-2</v>
      </c>
      <c r="L1820" s="63">
        <f t="shared" si="151"/>
        <v>-13.827975769220311</v>
      </c>
      <c r="M1820" s="63">
        <f t="shared" si="152"/>
        <v>-9.1775455820137034E-2</v>
      </c>
      <c r="N1820" s="145"/>
      <c r="O1820" s="131"/>
      <c r="P1820" s="131"/>
      <c r="Q1820" s="131"/>
      <c r="R1820" s="131"/>
      <c r="S1820" s="131"/>
      <c r="T1820" s="131"/>
      <c r="U1820" s="131"/>
      <c r="V1820" s="131"/>
      <c r="W1820" s="131"/>
    </row>
    <row r="1821" spans="1:23" ht="18" customHeight="1" x14ac:dyDescent="0.35">
      <c r="A1821" s="143" t="s">
        <v>1241</v>
      </c>
      <c r="B1821" s="143" t="s">
        <v>585</v>
      </c>
      <c r="C1821" s="147">
        <v>150926</v>
      </c>
      <c r="D1821" s="7">
        <v>-6.1501447000000001E-2</v>
      </c>
      <c r="E1821" s="10">
        <v>1</v>
      </c>
      <c r="F1821" s="144">
        <v>0</v>
      </c>
      <c r="G1821" s="47">
        <f t="shared" si="148"/>
        <v>150926</v>
      </c>
      <c r="H1821" s="47">
        <f t="shared" si="149"/>
        <v>0</v>
      </c>
      <c r="I1821" s="59">
        <v>-8.9788414520267451E-2</v>
      </c>
      <c r="J1821" s="23">
        <f t="shared" si="150"/>
        <v>2.828696752026745E-2</v>
      </c>
      <c r="K1821" s="9">
        <v>-1.7165993179862959E-2</v>
      </c>
      <c r="L1821" s="63">
        <f t="shared" si="151"/>
        <v>-17.223967181767989</v>
      </c>
      <c r="M1821" s="63">
        <f t="shared" si="152"/>
        <v>-4.4335453820137039E-2</v>
      </c>
      <c r="N1821" s="145"/>
      <c r="O1821" s="131"/>
      <c r="P1821" s="131"/>
      <c r="Q1821" s="131"/>
      <c r="R1821" s="131"/>
      <c r="S1821" s="131"/>
      <c r="T1821" s="131"/>
      <c r="U1821" s="131"/>
      <c r="V1821" s="131"/>
      <c r="W1821" s="131"/>
    </row>
    <row r="1822" spans="1:23" ht="18" customHeight="1" x14ac:dyDescent="0.35">
      <c r="A1822" s="143" t="s">
        <v>1241</v>
      </c>
      <c r="B1822" s="143" t="s">
        <v>145</v>
      </c>
      <c r="C1822" s="147">
        <v>80503</v>
      </c>
      <c r="D1822" s="7">
        <v>9.2834419999999994E-3</v>
      </c>
      <c r="E1822" s="10">
        <v>1</v>
      </c>
      <c r="F1822" s="144">
        <v>0</v>
      </c>
      <c r="G1822" s="47">
        <f t="shared" si="148"/>
        <v>80503</v>
      </c>
      <c r="H1822" s="47">
        <f t="shared" si="149"/>
        <v>0</v>
      </c>
      <c r="I1822" s="59">
        <v>-8.9788414520267451E-2</v>
      </c>
      <c r="J1822" s="23">
        <f t="shared" si="150"/>
        <v>9.9071856520267454E-2</v>
      </c>
      <c r="K1822" s="9">
        <v>-1.7165993179862959E-2</v>
      </c>
      <c r="L1822" s="63">
        <f t="shared" si="151"/>
        <v>7.504511625364616</v>
      </c>
      <c r="M1822" s="63">
        <f t="shared" si="152"/>
        <v>2.6449435179862958E-2</v>
      </c>
      <c r="N1822" s="145"/>
      <c r="O1822" s="131"/>
      <c r="P1822" s="131"/>
      <c r="Q1822" s="131"/>
      <c r="R1822" s="131"/>
      <c r="S1822" s="131"/>
      <c r="T1822" s="131"/>
      <c r="U1822" s="131"/>
      <c r="V1822" s="131"/>
      <c r="W1822" s="131"/>
    </row>
    <row r="1823" spans="1:23" ht="18" customHeight="1" x14ac:dyDescent="0.35">
      <c r="A1823" s="143" t="s">
        <v>1241</v>
      </c>
      <c r="B1823" s="143" t="s">
        <v>148</v>
      </c>
      <c r="C1823" s="147">
        <v>28639</v>
      </c>
      <c r="D1823" s="7">
        <v>-8.3531469999999997E-2</v>
      </c>
      <c r="E1823" s="10">
        <v>1</v>
      </c>
      <c r="F1823" s="144">
        <v>0</v>
      </c>
      <c r="G1823" s="47">
        <f t="shared" si="148"/>
        <v>28639</v>
      </c>
      <c r="H1823" s="47">
        <f t="shared" si="149"/>
        <v>0</v>
      </c>
      <c r="I1823" s="59">
        <v>-8.9788414520267451E-2</v>
      </c>
      <c r="J1823" s="23">
        <f t="shared" si="150"/>
        <v>6.2569445202674545E-3</v>
      </c>
      <c r="K1823" s="9">
        <v>-1.7165993179862959E-2</v>
      </c>
      <c r="L1823" s="63">
        <f t="shared" si="151"/>
        <v>-11.231070250513241</v>
      </c>
      <c r="M1823" s="63">
        <f t="shared" si="152"/>
        <v>-6.6365476820137034E-2</v>
      </c>
      <c r="N1823" s="145"/>
      <c r="O1823" s="131"/>
      <c r="P1823" s="131"/>
      <c r="Q1823" s="131"/>
      <c r="R1823" s="131"/>
      <c r="S1823" s="131"/>
      <c r="T1823" s="131"/>
      <c r="U1823" s="131"/>
      <c r="V1823" s="131"/>
      <c r="W1823" s="131"/>
    </row>
    <row r="1824" spans="1:23" ht="18" customHeight="1" x14ac:dyDescent="0.35">
      <c r="A1824" s="143" t="s">
        <v>1241</v>
      </c>
      <c r="B1824" s="143" t="s">
        <v>1254</v>
      </c>
      <c r="C1824" s="147">
        <v>15179</v>
      </c>
      <c r="D1824" s="7">
        <v>-7.3598866999999998E-2</v>
      </c>
      <c r="E1824" s="10">
        <v>1</v>
      </c>
      <c r="F1824" s="144">
        <v>0</v>
      </c>
      <c r="G1824" s="47">
        <f t="shared" si="148"/>
        <v>15179</v>
      </c>
      <c r="H1824" s="47">
        <f t="shared" si="149"/>
        <v>0</v>
      </c>
      <c r="I1824" s="59">
        <v>-8.9788414520267451E-2</v>
      </c>
      <c r="J1824" s="23">
        <f t="shared" si="150"/>
        <v>1.6189547520267453E-2</v>
      </c>
      <c r="K1824" s="9">
        <v>-1.7165993179862959E-2</v>
      </c>
      <c r="L1824" s="63">
        <f t="shared" si="151"/>
        <v>-6.9527041148975215</v>
      </c>
      <c r="M1824" s="63">
        <f t="shared" si="152"/>
        <v>-5.6432873820137036E-2</v>
      </c>
      <c r="N1824" s="145"/>
      <c r="O1824" s="131"/>
      <c r="P1824" s="131"/>
      <c r="Q1824" s="131"/>
      <c r="R1824" s="131"/>
      <c r="S1824" s="131"/>
      <c r="T1824" s="131"/>
      <c r="U1824" s="131"/>
      <c r="V1824" s="131"/>
      <c r="W1824" s="131"/>
    </row>
    <row r="1825" spans="1:23" ht="18" customHeight="1" x14ac:dyDescent="0.35">
      <c r="A1825" s="143" t="s">
        <v>1241</v>
      </c>
      <c r="B1825" s="143" t="s">
        <v>150</v>
      </c>
      <c r="C1825" s="147">
        <v>12252</v>
      </c>
      <c r="D1825" s="7">
        <v>-6.9241997E-2</v>
      </c>
      <c r="E1825" s="10">
        <v>1</v>
      </c>
      <c r="F1825" s="144">
        <v>0</v>
      </c>
      <c r="G1825" s="47">
        <f t="shared" si="148"/>
        <v>12252</v>
      </c>
      <c r="H1825" s="47">
        <f t="shared" si="149"/>
        <v>0</v>
      </c>
      <c r="I1825" s="59">
        <v>-8.9788414520267451E-2</v>
      </c>
      <c r="J1825" s="23">
        <f t="shared" si="150"/>
        <v>2.0546417520267451E-2</v>
      </c>
      <c r="K1825" s="9">
        <v>-1.7165993179862959E-2</v>
      </c>
      <c r="L1825" s="63">
        <f t="shared" si="151"/>
        <v>-5.7642279145012649</v>
      </c>
      <c r="M1825" s="63">
        <f t="shared" si="152"/>
        <v>-5.2076003820137037E-2</v>
      </c>
      <c r="N1825" s="145"/>
      <c r="O1825" s="131"/>
      <c r="P1825" s="131"/>
      <c r="Q1825" s="131"/>
      <c r="R1825" s="131"/>
      <c r="S1825" s="131"/>
      <c r="T1825" s="131"/>
      <c r="U1825" s="131"/>
      <c r="V1825" s="131"/>
      <c r="W1825" s="131"/>
    </row>
    <row r="1826" spans="1:23" ht="18" customHeight="1" x14ac:dyDescent="0.35">
      <c r="A1826" s="143" t="s">
        <v>1241</v>
      </c>
      <c r="B1826" s="143" t="s">
        <v>557</v>
      </c>
      <c r="C1826" s="147">
        <v>94194</v>
      </c>
      <c r="D1826" s="7">
        <v>-6.5622613999999996E-2</v>
      </c>
      <c r="E1826" s="10">
        <v>1</v>
      </c>
      <c r="F1826" s="144">
        <v>0</v>
      </c>
      <c r="G1826" s="47">
        <f t="shared" si="148"/>
        <v>94194</v>
      </c>
      <c r="H1826" s="47">
        <f t="shared" si="149"/>
        <v>0</v>
      </c>
      <c r="I1826" s="59">
        <v>-8.9788414520267451E-2</v>
      </c>
      <c r="J1826" s="23">
        <f t="shared" si="150"/>
        <v>2.4165800520267455E-2</v>
      </c>
      <c r="K1826" s="9">
        <v>-1.7165993179862959E-2</v>
      </c>
      <c r="L1826" s="63">
        <f t="shared" si="151"/>
        <v>-14.871841381566307</v>
      </c>
      <c r="M1826" s="63">
        <f t="shared" si="152"/>
        <v>-4.8456620820137034E-2</v>
      </c>
      <c r="N1826" s="145"/>
      <c r="O1826" s="131"/>
      <c r="P1826" s="131"/>
      <c r="Q1826" s="131"/>
      <c r="R1826" s="131"/>
      <c r="S1826" s="131"/>
      <c r="T1826" s="131"/>
      <c r="U1826" s="131"/>
      <c r="V1826" s="131"/>
      <c r="W1826" s="131"/>
    </row>
    <row r="1827" spans="1:23" ht="18" customHeight="1" x14ac:dyDescent="0.35">
      <c r="A1827" s="143" t="s">
        <v>1241</v>
      </c>
      <c r="B1827" s="143" t="s">
        <v>1255</v>
      </c>
      <c r="C1827" s="147">
        <v>50348</v>
      </c>
      <c r="D1827" s="7">
        <v>-0.10069368200000001</v>
      </c>
      <c r="E1827" s="10">
        <v>1</v>
      </c>
      <c r="F1827" s="144">
        <v>0</v>
      </c>
      <c r="G1827" s="47">
        <f t="shared" si="148"/>
        <v>50348</v>
      </c>
      <c r="H1827" s="47">
        <f t="shared" si="149"/>
        <v>0</v>
      </c>
      <c r="I1827" s="59">
        <v>-8.9788414520267451E-2</v>
      </c>
      <c r="J1827" s="23">
        <f t="shared" si="150"/>
        <v>-1.0905267479732556E-2</v>
      </c>
      <c r="K1827" s="9">
        <v>-1.7165993179862959E-2</v>
      </c>
      <c r="L1827" s="63">
        <f t="shared" si="151"/>
        <v>-18.742243526642024</v>
      </c>
      <c r="M1827" s="63">
        <f t="shared" si="152"/>
        <v>-8.3527688820137044E-2</v>
      </c>
      <c r="N1827" s="145"/>
      <c r="O1827" s="131"/>
      <c r="P1827" s="131"/>
      <c r="Q1827" s="131"/>
      <c r="R1827" s="131"/>
      <c r="S1827" s="131"/>
      <c r="T1827" s="131"/>
      <c r="U1827" s="131"/>
      <c r="V1827" s="131"/>
      <c r="W1827" s="131"/>
    </row>
    <row r="1828" spans="1:23" ht="18" customHeight="1" x14ac:dyDescent="0.35">
      <c r="A1828" s="143" t="s">
        <v>1241</v>
      </c>
      <c r="B1828" s="143" t="s">
        <v>1256</v>
      </c>
      <c r="C1828" s="147">
        <v>96433</v>
      </c>
      <c r="D1828" s="7">
        <v>-3.2014303000000001E-2</v>
      </c>
      <c r="E1828" s="10">
        <v>1</v>
      </c>
      <c r="F1828" s="144">
        <v>0</v>
      </c>
      <c r="G1828" s="47">
        <f t="shared" si="148"/>
        <v>96433</v>
      </c>
      <c r="H1828" s="47">
        <f t="shared" si="149"/>
        <v>0</v>
      </c>
      <c r="I1828" s="59">
        <v>-8.9788414520267451E-2</v>
      </c>
      <c r="J1828" s="23">
        <f t="shared" si="150"/>
        <v>5.777411152026745E-2</v>
      </c>
      <c r="K1828" s="9">
        <v>-1.7165993179862959E-2</v>
      </c>
      <c r="L1828" s="63">
        <f t="shared" si="151"/>
        <v>-4.6109441268869871</v>
      </c>
      <c r="M1828" s="63">
        <f t="shared" si="152"/>
        <v>-1.4848309820137042E-2</v>
      </c>
      <c r="N1828" s="145"/>
      <c r="O1828" s="131"/>
      <c r="P1828" s="131"/>
      <c r="Q1828" s="131"/>
      <c r="R1828" s="131"/>
      <c r="S1828" s="131"/>
      <c r="T1828" s="131"/>
      <c r="U1828" s="131"/>
      <c r="V1828" s="131"/>
      <c r="W1828" s="131"/>
    </row>
    <row r="1829" spans="1:23" ht="18" customHeight="1" x14ac:dyDescent="0.35">
      <c r="A1829" s="143" t="s">
        <v>1241</v>
      </c>
      <c r="B1829" s="143" t="s">
        <v>414</v>
      </c>
      <c r="C1829" s="147">
        <v>271345</v>
      </c>
      <c r="D1829" s="7">
        <v>-4.3006709999999998E-3</v>
      </c>
      <c r="E1829" s="10">
        <v>1</v>
      </c>
      <c r="F1829" s="144">
        <v>0</v>
      </c>
      <c r="G1829" s="47">
        <f t="shared" si="148"/>
        <v>271345</v>
      </c>
      <c r="H1829" s="47">
        <f t="shared" si="149"/>
        <v>0</v>
      </c>
      <c r="I1829" s="59">
        <v>-8.9788414520267451E-2</v>
      </c>
      <c r="J1829" s="23">
        <f t="shared" si="150"/>
        <v>8.5487743520267445E-2</v>
      </c>
      <c r="K1829" s="9">
        <v>-1.7165993179862959E-2</v>
      </c>
      <c r="L1829" s="63">
        <f t="shared" si="151"/>
        <v>6.7016474620907012</v>
      </c>
      <c r="M1829" s="63">
        <f t="shared" si="152"/>
        <v>1.286532217986296E-2</v>
      </c>
      <c r="N1829" s="145"/>
      <c r="O1829" s="131"/>
      <c r="P1829" s="131"/>
      <c r="Q1829" s="131"/>
      <c r="R1829" s="131"/>
      <c r="S1829" s="131"/>
      <c r="T1829" s="131"/>
      <c r="U1829" s="131"/>
      <c r="V1829" s="131"/>
      <c r="W1829" s="131"/>
    </row>
    <row r="1830" spans="1:23" ht="18" customHeight="1" x14ac:dyDescent="0.35">
      <c r="A1830" s="143" t="s">
        <v>1241</v>
      </c>
      <c r="B1830" s="143" t="s">
        <v>1257</v>
      </c>
      <c r="C1830" s="147">
        <v>26823</v>
      </c>
      <c r="D1830" s="7">
        <v>-7.5989907999999995E-2</v>
      </c>
      <c r="E1830" s="10">
        <v>1</v>
      </c>
      <c r="F1830" s="144">
        <v>0</v>
      </c>
      <c r="G1830" s="47">
        <f t="shared" si="148"/>
        <v>26823</v>
      </c>
      <c r="H1830" s="47">
        <f t="shared" si="149"/>
        <v>0</v>
      </c>
      <c r="I1830" s="59">
        <v>-8.9788414520267451E-2</v>
      </c>
      <c r="J1830" s="23">
        <f t="shared" si="150"/>
        <v>1.3798506520267456E-2</v>
      </c>
      <c r="K1830" s="9">
        <v>-1.7165993179862959E-2</v>
      </c>
      <c r="L1830" s="63">
        <f t="shared" si="151"/>
        <v>-9.6340212271775787</v>
      </c>
      <c r="M1830" s="63">
        <f t="shared" si="152"/>
        <v>-5.8823914820137033E-2</v>
      </c>
      <c r="N1830" s="145"/>
      <c r="O1830" s="131"/>
      <c r="P1830" s="131"/>
      <c r="Q1830" s="131"/>
      <c r="R1830" s="131"/>
      <c r="S1830" s="131"/>
      <c r="T1830" s="131"/>
      <c r="U1830" s="131"/>
      <c r="V1830" s="131"/>
      <c r="W1830" s="131"/>
    </row>
    <row r="1831" spans="1:23" ht="18" customHeight="1" x14ac:dyDescent="0.35">
      <c r="A1831" s="143" t="s">
        <v>1241</v>
      </c>
      <c r="B1831" s="143" t="s">
        <v>1258</v>
      </c>
      <c r="C1831" s="147">
        <v>41693</v>
      </c>
      <c r="D1831" s="7">
        <v>-3.6926875999999997E-2</v>
      </c>
      <c r="E1831" s="10">
        <v>1</v>
      </c>
      <c r="F1831" s="144">
        <v>0</v>
      </c>
      <c r="G1831" s="47">
        <f t="shared" si="148"/>
        <v>41693</v>
      </c>
      <c r="H1831" s="47">
        <f t="shared" si="149"/>
        <v>0</v>
      </c>
      <c r="I1831" s="59">
        <v>-8.9788414520267451E-2</v>
      </c>
      <c r="J1831" s="23">
        <f t="shared" si="150"/>
        <v>5.2861538520267454E-2</v>
      </c>
      <c r="K1831" s="9">
        <v>-1.7165993179862959E-2</v>
      </c>
      <c r="L1831" s="63">
        <f t="shared" si="151"/>
        <v>-4.0349477541266481</v>
      </c>
      <c r="M1831" s="63">
        <f t="shared" si="152"/>
        <v>-1.9760882820137039E-2</v>
      </c>
      <c r="N1831" s="145"/>
      <c r="O1831" s="131"/>
      <c r="P1831" s="131"/>
      <c r="Q1831" s="131"/>
      <c r="R1831" s="131"/>
      <c r="S1831" s="131"/>
      <c r="T1831" s="131"/>
      <c r="U1831" s="131"/>
      <c r="V1831" s="131"/>
      <c r="W1831" s="131"/>
    </row>
    <row r="1832" spans="1:23" ht="18" customHeight="1" x14ac:dyDescent="0.35">
      <c r="A1832" s="143" t="s">
        <v>1241</v>
      </c>
      <c r="B1832" s="143" t="s">
        <v>1259</v>
      </c>
      <c r="C1832" s="147">
        <v>155146</v>
      </c>
      <c r="D1832" s="7">
        <v>-7.1309009000000007E-2</v>
      </c>
      <c r="E1832" s="10">
        <v>1</v>
      </c>
      <c r="F1832" s="144">
        <v>0</v>
      </c>
      <c r="G1832" s="47">
        <f t="shared" si="148"/>
        <v>155146</v>
      </c>
      <c r="H1832" s="47">
        <f t="shared" si="149"/>
        <v>0</v>
      </c>
      <c r="I1832" s="59">
        <v>-8.9788414520267451E-2</v>
      </c>
      <c r="J1832" s="23">
        <f t="shared" si="150"/>
        <v>1.8479405520267445E-2</v>
      </c>
      <c r="K1832" s="9">
        <v>-1.7165993179862959E-2</v>
      </c>
      <c r="L1832" s="63">
        <f t="shared" si="151"/>
        <v>-21.326163489599018</v>
      </c>
      <c r="M1832" s="63">
        <f t="shared" si="152"/>
        <v>-5.4143015820137044E-2</v>
      </c>
      <c r="N1832" s="145"/>
      <c r="O1832" s="131"/>
      <c r="P1832" s="131"/>
      <c r="Q1832" s="131"/>
      <c r="R1832" s="131"/>
      <c r="S1832" s="131"/>
      <c r="T1832" s="131"/>
      <c r="U1832" s="131"/>
      <c r="V1832" s="131"/>
      <c r="W1832" s="131"/>
    </row>
    <row r="1833" spans="1:23" ht="18" customHeight="1" x14ac:dyDescent="0.35">
      <c r="A1833" s="143" t="s">
        <v>1241</v>
      </c>
      <c r="B1833" s="143" t="s">
        <v>1260</v>
      </c>
      <c r="C1833" s="147">
        <v>45100</v>
      </c>
      <c r="D1833" s="7">
        <v>-3.7308408000000001E-2</v>
      </c>
      <c r="E1833" s="10">
        <v>1</v>
      </c>
      <c r="F1833" s="144">
        <v>0</v>
      </c>
      <c r="G1833" s="47">
        <f t="shared" si="148"/>
        <v>45100</v>
      </c>
      <c r="H1833" s="47">
        <f t="shared" si="149"/>
        <v>0</v>
      </c>
      <c r="I1833" s="59">
        <v>-8.9788414520267451E-2</v>
      </c>
      <c r="J1833" s="23">
        <f t="shared" si="150"/>
        <v>5.248000652026745E-2</v>
      </c>
      <c r="K1833" s="9">
        <v>-1.7165993179862959E-2</v>
      </c>
      <c r="L1833" s="63">
        <f t="shared" si="151"/>
        <v>-4.2775964107042741</v>
      </c>
      <c r="M1833" s="63">
        <f t="shared" si="152"/>
        <v>-2.0142414820137042E-2</v>
      </c>
      <c r="N1833" s="145"/>
      <c r="O1833" s="131"/>
      <c r="P1833" s="131"/>
      <c r="Q1833" s="131"/>
      <c r="R1833" s="131"/>
      <c r="S1833" s="131"/>
      <c r="T1833" s="131"/>
      <c r="U1833" s="131"/>
      <c r="V1833" s="131"/>
      <c r="W1833" s="131"/>
    </row>
    <row r="1834" spans="1:23" ht="18" customHeight="1" x14ac:dyDescent="0.35">
      <c r="A1834" s="143" t="s">
        <v>1241</v>
      </c>
      <c r="B1834" s="143" t="s">
        <v>1261</v>
      </c>
      <c r="C1834" s="147">
        <v>42352</v>
      </c>
      <c r="D1834" s="7">
        <v>-6.3998957999999995E-2</v>
      </c>
      <c r="E1834" s="10">
        <v>1</v>
      </c>
      <c r="F1834" s="144">
        <v>0</v>
      </c>
      <c r="G1834" s="47">
        <f t="shared" si="148"/>
        <v>42352</v>
      </c>
      <c r="H1834" s="47">
        <f t="shared" si="149"/>
        <v>0</v>
      </c>
      <c r="I1834" s="59">
        <v>-8.9788414520267451E-2</v>
      </c>
      <c r="J1834" s="23">
        <f t="shared" si="150"/>
        <v>2.5789456520267456E-2</v>
      </c>
      <c r="K1834" s="9">
        <v>-1.7165993179862959E-2</v>
      </c>
      <c r="L1834" s="63">
        <f t="shared" si="151"/>
        <v>-9.6380375545278536</v>
      </c>
      <c r="M1834" s="63">
        <f t="shared" si="152"/>
        <v>-4.6832964820137032E-2</v>
      </c>
      <c r="N1834" s="145"/>
      <c r="O1834" s="131"/>
      <c r="P1834" s="131"/>
      <c r="Q1834" s="131"/>
      <c r="R1834" s="131"/>
      <c r="S1834" s="131"/>
      <c r="T1834" s="131"/>
      <c r="U1834" s="131"/>
      <c r="V1834" s="131"/>
      <c r="W1834" s="131"/>
    </row>
    <row r="1835" spans="1:23" ht="18" customHeight="1" x14ac:dyDescent="0.35">
      <c r="A1835" s="143" t="s">
        <v>1241</v>
      </c>
      <c r="B1835" s="143" t="s">
        <v>1262</v>
      </c>
      <c r="C1835" s="147">
        <v>312956</v>
      </c>
      <c r="D1835" s="7">
        <v>5.4992265999999998E-2</v>
      </c>
      <c r="E1835" s="10">
        <v>1</v>
      </c>
      <c r="F1835" s="144">
        <v>0</v>
      </c>
      <c r="G1835" s="47">
        <f t="shared" si="148"/>
        <v>312956</v>
      </c>
      <c r="H1835" s="47">
        <f t="shared" si="149"/>
        <v>0</v>
      </c>
      <c r="I1835" s="59">
        <v>-8.9788414520267451E-2</v>
      </c>
      <c r="J1835" s="23">
        <f t="shared" si="150"/>
        <v>0.14478068052026744</v>
      </c>
      <c r="K1835" s="9">
        <v>-1.7165993179862959E-2</v>
      </c>
      <c r="L1835" s="63">
        <f t="shared" si="151"/>
        <v>40.367112818612441</v>
      </c>
      <c r="M1835" s="63">
        <f t="shared" si="152"/>
        <v>7.215825917986296E-2</v>
      </c>
      <c r="N1835" s="145"/>
      <c r="O1835" s="131"/>
      <c r="P1835" s="131"/>
      <c r="Q1835" s="131"/>
      <c r="R1835" s="131"/>
      <c r="S1835" s="131"/>
      <c r="T1835" s="131"/>
      <c r="U1835" s="131"/>
      <c r="V1835" s="131"/>
      <c r="W1835" s="131"/>
    </row>
    <row r="1836" spans="1:23" ht="18" customHeight="1" x14ac:dyDescent="0.35">
      <c r="A1836" s="143" t="s">
        <v>1241</v>
      </c>
      <c r="B1836" s="143" t="s">
        <v>1263</v>
      </c>
      <c r="C1836" s="147">
        <v>51143</v>
      </c>
      <c r="D1836" s="7">
        <v>-3.7227708999999998E-2</v>
      </c>
      <c r="E1836" s="10">
        <v>1</v>
      </c>
      <c r="F1836" s="144">
        <v>0</v>
      </c>
      <c r="G1836" s="47">
        <f t="shared" si="148"/>
        <v>51143</v>
      </c>
      <c r="H1836" s="47">
        <f t="shared" si="149"/>
        <v>0</v>
      </c>
      <c r="I1836" s="59">
        <v>-8.9788414520267451E-2</v>
      </c>
      <c r="J1836" s="23">
        <f t="shared" si="150"/>
        <v>5.2560705520267453E-2</v>
      </c>
      <c r="K1836" s="9">
        <v>-1.7165993179862959E-2</v>
      </c>
      <c r="L1836" s="63">
        <f t="shared" si="151"/>
        <v>-4.5369205506819741</v>
      </c>
      <c r="M1836" s="63">
        <f t="shared" si="152"/>
        <v>-2.0061715820137039E-2</v>
      </c>
      <c r="N1836" s="145"/>
      <c r="O1836" s="131"/>
      <c r="P1836" s="131"/>
      <c r="Q1836" s="131"/>
      <c r="R1836" s="131"/>
      <c r="S1836" s="131"/>
      <c r="T1836" s="131"/>
      <c r="U1836" s="131"/>
      <c r="V1836" s="131"/>
      <c r="W1836" s="131"/>
    </row>
    <row r="1837" spans="1:23" ht="18" customHeight="1" x14ac:dyDescent="0.35">
      <c r="A1837" s="143" t="s">
        <v>1241</v>
      </c>
      <c r="B1837" s="143" t="s">
        <v>176</v>
      </c>
      <c r="C1837" s="147">
        <v>362856</v>
      </c>
      <c r="D1837" s="7">
        <v>1.7756423E-2</v>
      </c>
      <c r="E1837" s="10">
        <v>1</v>
      </c>
      <c r="F1837" s="144">
        <v>0</v>
      </c>
      <c r="G1837" s="47">
        <f t="shared" si="148"/>
        <v>362856</v>
      </c>
      <c r="H1837" s="47">
        <f t="shared" si="149"/>
        <v>0</v>
      </c>
      <c r="I1837" s="59">
        <v>-8.9788414520267451E-2</v>
      </c>
      <c r="J1837" s="23">
        <f t="shared" si="150"/>
        <v>0.10754483752026744</v>
      </c>
      <c r="K1837" s="9">
        <v>-1.7165993179862959E-2</v>
      </c>
      <c r="L1837" s="63">
        <f t="shared" si="151"/>
        <v>21.036400863643316</v>
      </c>
      <c r="M1837" s="63">
        <f t="shared" si="152"/>
        <v>3.4922416179862956E-2</v>
      </c>
      <c r="N1837" s="145"/>
      <c r="O1837" s="131"/>
      <c r="P1837" s="131"/>
      <c r="Q1837" s="131"/>
      <c r="R1837" s="131"/>
      <c r="S1837" s="131"/>
      <c r="T1837" s="131"/>
      <c r="U1837" s="131"/>
      <c r="V1837" s="131"/>
      <c r="W1837" s="131"/>
    </row>
    <row r="1838" spans="1:23" ht="18" customHeight="1" x14ac:dyDescent="0.35">
      <c r="A1838" s="143" t="s">
        <v>1241</v>
      </c>
      <c r="B1838" s="143" t="s">
        <v>177</v>
      </c>
      <c r="C1838" s="147">
        <v>63138</v>
      </c>
      <c r="D1838" s="7">
        <v>-6.4704520000000001E-2</v>
      </c>
      <c r="E1838" s="10">
        <v>1</v>
      </c>
      <c r="F1838" s="144">
        <v>0</v>
      </c>
      <c r="G1838" s="47">
        <f t="shared" si="148"/>
        <v>63138</v>
      </c>
      <c r="H1838" s="47">
        <f t="shared" si="149"/>
        <v>0</v>
      </c>
      <c r="I1838" s="59">
        <v>-8.9788414520267451E-2</v>
      </c>
      <c r="J1838" s="23">
        <f t="shared" si="150"/>
        <v>2.508389452026745E-2</v>
      </c>
      <c r="K1838" s="9">
        <v>-1.7165993179862959E-2</v>
      </c>
      <c r="L1838" s="63">
        <f t="shared" si="151"/>
        <v>-11.945136848185021</v>
      </c>
      <c r="M1838" s="63">
        <f t="shared" si="152"/>
        <v>-4.7538526820137039E-2</v>
      </c>
      <c r="N1838" s="145"/>
      <c r="O1838" s="131"/>
      <c r="P1838" s="131"/>
      <c r="Q1838" s="131"/>
      <c r="R1838" s="131"/>
      <c r="S1838" s="131"/>
      <c r="T1838" s="131"/>
      <c r="U1838" s="131"/>
      <c r="V1838" s="131"/>
      <c r="W1838" s="131"/>
    </row>
    <row r="1839" spans="1:23" ht="18" customHeight="1" x14ac:dyDescent="0.35">
      <c r="A1839" s="143" t="s">
        <v>1241</v>
      </c>
      <c r="B1839" s="143" t="s">
        <v>1264</v>
      </c>
      <c r="C1839" s="147">
        <v>197883</v>
      </c>
      <c r="D1839" s="7">
        <v>-1.4789804E-2</v>
      </c>
      <c r="E1839" s="10">
        <v>1</v>
      </c>
      <c r="F1839" s="144">
        <v>0</v>
      </c>
      <c r="G1839" s="47">
        <f t="shared" si="148"/>
        <v>197883</v>
      </c>
      <c r="H1839" s="47">
        <f t="shared" si="149"/>
        <v>0</v>
      </c>
      <c r="I1839" s="59">
        <v>-8.9788414520267451E-2</v>
      </c>
      <c r="J1839" s="23">
        <f t="shared" si="150"/>
        <v>7.4998610520267447E-2</v>
      </c>
      <c r="K1839" s="9">
        <v>-1.7165993179862959E-2</v>
      </c>
      <c r="L1839" s="63">
        <f t="shared" si="151"/>
        <v>1.0570249947306829</v>
      </c>
      <c r="M1839" s="63">
        <f t="shared" si="152"/>
        <v>2.3761891798629586E-3</v>
      </c>
      <c r="N1839" s="145"/>
      <c r="O1839" s="131"/>
      <c r="P1839" s="131"/>
      <c r="Q1839" s="131"/>
      <c r="R1839" s="131"/>
      <c r="S1839" s="131"/>
      <c r="T1839" s="131"/>
      <c r="U1839" s="131"/>
      <c r="V1839" s="131"/>
      <c r="W1839" s="131"/>
    </row>
    <row r="1840" spans="1:23" ht="18" customHeight="1" x14ac:dyDescent="0.35">
      <c r="A1840" s="143" t="s">
        <v>1241</v>
      </c>
      <c r="B1840" s="143" t="s">
        <v>1265</v>
      </c>
      <c r="C1840" s="147">
        <v>11290</v>
      </c>
      <c r="D1840" s="7">
        <v>-9.5739093999999997E-2</v>
      </c>
      <c r="E1840" s="10">
        <v>1</v>
      </c>
      <c r="F1840" s="144">
        <v>0</v>
      </c>
      <c r="G1840" s="47">
        <f t="shared" si="148"/>
        <v>11290</v>
      </c>
      <c r="H1840" s="47">
        <f t="shared" si="149"/>
        <v>0</v>
      </c>
      <c r="I1840" s="59">
        <v>-8.9788414520267451E-2</v>
      </c>
      <c r="J1840" s="23">
        <f t="shared" si="150"/>
        <v>-5.9506794797325457E-3</v>
      </c>
      <c r="K1840" s="9">
        <v>-1.7165993179862959E-2</v>
      </c>
      <c r="L1840" s="63">
        <f t="shared" si="151"/>
        <v>-8.3487386009760858</v>
      </c>
      <c r="M1840" s="63">
        <f t="shared" si="152"/>
        <v>-7.8573100820137035E-2</v>
      </c>
      <c r="N1840" s="145"/>
      <c r="O1840" s="131"/>
      <c r="P1840" s="131"/>
      <c r="Q1840" s="131"/>
      <c r="R1840" s="131"/>
      <c r="S1840" s="131"/>
      <c r="T1840" s="131"/>
      <c r="U1840" s="131"/>
      <c r="V1840" s="131"/>
      <c r="W1840" s="131"/>
    </row>
    <row r="1841" spans="1:23" ht="18" customHeight="1" x14ac:dyDescent="0.35">
      <c r="A1841" s="143" t="s">
        <v>1241</v>
      </c>
      <c r="B1841" s="143" t="s">
        <v>281</v>
      </c>
      <c r="C1841" s="147">
        <v>8704</v>
      </c>
      <c r="D1841" s="7">
        <v>-0.11326691799999999</v>
      </c>
      <c r="E1841" s="10">
        <v>1</v>
      </c>
      <c r="F1841" s="144">
        <v>0</v>
      </c>
      <c r="G1841" s="47">
        <f t="shared" si="148"/>
        <v>8704</v>
      </c>
      <c r="H1841" s="47">
        <f t="shared" si="149"/>
        <v>0</v>
      </c>
      <c r="I1841" s="59">
        <v>-8.9788414520267451E-2</v>
      </c>
      <c r="J1841" s="23">
        <f t="shared" si="150"/>
        <v>-2.3478503479732543E-2</v>
      </c>
      <c r="K1841" s="9">
        <v>-1.7165993179862959E-2</v>
      </c>
      <c r="L1841" s="63">
        <f t="shared" si="151"/>
        <v>-8.9657579148218218</v>
      </c>
      <c r="M1841" s="63">
        <f t="shared" si="152"/>
        <v>-9.6100924820137032E-2</v>
      </c>
      <c r="N1841" s="145"/>
      <c r="O1841" s="131"/>
      <c r="P1841" s="131"/>
      <c r="Q1841" s="131"/>
      <c r="R1841" s="131"/>
      <c r="S1841" s="131"/>
      <c r="T1841" s="131"/>
      <c r="U1841" s="131"/>
      <c r="V1841" s="131"/>
      <c r="W1841" s="131"/>
    </row>
    <row r="1842" spans="1:23" ht="18" customHeight="1" x14ac:dyDescent="0.35">
      <c r="A1842" s="143" t="s">
        <v>1241</v>
      </c>
      <c r="B1842" s="143" t="s">
        <v>1266</v>
      </c>
      <c r="C1842" s="147">
        <v>55733</v>
      </c>
      <c r="D1842" s="7">
        <v>-6.6528201999999995E-2</v>
      </c>
      <c r="E1842" s="10">
        <v>1</v>
      </c>
      <c r="F1842" s="144">
        <v>0</v>
      </c>
      <c r="G1842" s="47">
        <f t="shared" si="148"/>
        <v>55733</v>
      </c>
      <c r="H1842" s="47">
        <f t="shared" si="149"/>
        <v>0</v>
      </c>
      <c r="I1842" s="59">
        <v>-8.9788414520267451E-2</v>
      </c>
      <c r="J1842" s="23">
        <f t="shared" si="150"/>
        <v>2.3260212520267456E-2</v>
      </c>
      <c r="K1842" s="9">
        <v>-1.7165993179862959E-2</v>
      </c>
      <c r="L1842" s="63">
        <f t="shared" si="151"/>
        <v>-11.653350134302309</v>
      </c>
      <c r="M1842" s="63">
        <f t="shared" si="152"/>
        <v>-4.9362208820137032E-2</v>
      </c>
      <c r="N1842" s="145"/>
      <c r="O1842" s="131"/>
      <c r="P1842" s="131"/>
      <c r="Q1842" s="131"/>
      <c r="R1842" s="131"/>
      <c r="S1842" s="131"/>
      <c r="T1842" s="131"/>
      <c r="U1842" s="131"/>
      <c r="V1842" s="131"/>
      <c r="W1842" s="131"/>
    </row>
    <row r="1843" spans="1:23" ht="18" customHeight="1" x14ac:dyDescent="0.35">
      <c r="A1843" s="143" t="s">
        <v>1241</v>
      </c>
      <c r="B1843" s="143" t="s">
        <v>184</v>
      </c>
      <c r="C1843" s="147">
        <v>16774</v>
      </c>
      <c r="D1843" s="7">
        <v>-3.0344530000000002E-2</v>
      </c>
      <c r="E1843" s="10">
        <v>1</v>
      </c>
      <c r="F1843" s="144">
        <v>0</v>
      </c>
      <c r="G1843" s="47">
        <f t="shared" si="148"/>
        <v>16774</v>
      </c>
      <c r="H1843" s="47">
        <f t="shared" si="149"/>
        <v>0</v>
      </c>
      <c r="I1843" s="59">
        <v>-8.9788414520267451E-2</v>
      </c>
      <c r="J1843" s="23">
        <f t="shared" si="150"/>
        <v>5.944388452026745E-2</v>
      </c>
      <c r="K1843" s="9">
        <v>-1.7165993179862959E-2</v>
      </c>
      <c r="L1843" s="63">
        <f t="shared" si="151"/>
        <v>-1.7068113164730241</v>
      </c>
      <c r="M1843" s="63">
        <f t="shared" si="152"/>
        <v>-1.3178536820137043E-2</v>
      </c>
      <c r="N1843" s="145"/>
      <c r="O1843" s="131"/>
      <c r="P1843" s="131"/>
      <c r="Q1843" s="131"/>
      <c r="R1843" s="131"/>
      <c r="S1843" s="131"/>
      <c r="T1843" s="131"/>
      <c r="U1843" s="131"/>
      <c r="V1843" s="131"/>
      <c r="W1843" s="131"/>
    </row>
    <row r="1844" spans="1:23" ht="18" customHeight="1" x14ac:dyDescent="0.35">
      <c r="A1844" s="143" t="s">
        <v>1241</v>
      </c>
      <c r="B1844" s="143" t="s">
        <v>1267</v>
      </c>
      <c r="C1844" s="147">
        <v>520199</v>
      </c>
      <c r="D1844" s="7">
        <v>2.4792115999999999E-2</v>
      </c>
      <c r="E1844" s="10">
        <v>1</v>
      </c>
      <c r="F1844" s="144">
        <v>0</v>
      </c>
      <c r="G1844" s="47">
        <f t="shared" si="148"/>
        <v>520199</v>
      </c>
      <c r="H1844" s="47">
        <f t="shared" si="149"/>
        <v>0</v>
      </c>
      <c r="I1844" s="59">
        <v>-8.9788414520267451E-2</v>
      </c>
      <c r="J1844" s="23">
        <f t="shared" si="150"/>
        <v>0.11458053052026745</v>
      </c>
      <c r="K1844" s="9">
        <v>-1.7165993179862959E-2</v>
      </c>
      <c r="L1844" s="63">
        <f t="shared" si="151"/>
        <v>30.262211710248479</v>
      </c>
      <c r="M1844" s="63">
        <f t="shared" si="152"/>
        <v>4.1958109179862958E-2</v>
      </c>
      <c r="N1844" s="145"/>
      <c r="O1844" s="131"/>
      <c r="P1844" s="131"/>
      <c r="Q1844" s="131"/>
      <c r="R1844" s="131"/>
      <c r="S1844" s="131"/>
      <c r="T1844" s="131"/>
      <c r="U1844" s="131"/>
      <c r="V1844" s="131"/>
      <c r="W1844" s="131"/>
    </row>
    <row r="1845" spans="1:23" ht="18" customHeight="1" x14ac:dyDescent="0.35">
      <c r="A1845" s="143" t="s">
        <v>1241</v>
      </c>
      <c r="B1845" s="143" t="s">
        <v>374</v>
      </c>
      <c r="C1845" s="147">
        <v>50633</v>
      </c>
      <c r="D1845" s="7">
        <v>-3.5040518E-2</v>
      </c>
      <c r="E1845" s="10">
        <v>1</v>
      </c>
      <c r="F1845" s="144">
        <v>0</v>
      </c>
      <c r="G1845" s="47">
        <f t="shared" si="148"/>
        <v>50633</v>
      </c>
      <c r="H1845" s="47">
        <f t="shared" si="149"/>
        <v>0</v>
      </c>
      <c r="I1845" s="59">
        <v>-8.9788414520267451E-2</v>
      </c>
      <c r="J1845" s="23">
        <f t="shared" si="150"/>
        <v>5.4747896520267451E-2</v>
      </c>
      <c r="K1845" s="9">
        <v>-1.7165993179862959E-2</v>
      </c>
      <c r="L1845" s="63">
        <f t="shared" si="151"/>
        <v>-4.0220858413081118</v>
      </c>
      <c r="M1845" s="63">
        <f t="shared" si="152"/>
        <v>-1.7874524820137041E-2</v>
      </c>
      <c r="N1845" s="145"/>
      <c r="O1845" s="131"/>
      <c r="P1845" s="131"/>
      <c r="Q1845" s="131"/>
      <c r="R1845" s="131"/>
      <c r="S1845" s="131"/>
      <c r="T1845" s="131"/>
      <c r="U1845" s="131"/>
      <c r="V1845" s="131"/>
      <c r="W1845" s="131"/>
    </row>
    <row r="1846" spans="1:23" ht="18" customHeight="1" x14ac:dyDescent="0.35">
      <c r="A1846" s="143" t="s">
        <v>1241</v>
      </c>
      <c r="B1846" s="143" t="s">
        <v>1268</v>
      </c>
      <c r="C1846" s="147">
        <v>97634</v>
      </c>
      <c r="D1846" s="7">
        <v>-3.0071685000000001E-2</v>
      </c>
      <c r="E1846" s="10">
        <v>1</v>
      </c>
      <c r="F1846" s="144">
        <v>0</v>
      </c>
      <c r="G1846" s="47">
        <f t="shared" si="148"/>
        <v>97634</v>
      </c>
      <c r="H1846" s="47">
        <f t="shared" si="149"/>
        <v>0</v>
      </c>
      <c r="I1846" s="59">
        <v>-8.9788414520267451E-2</v>
      </c>
      <c r="J1846" s="23">
        <f t="shared" si="150"/>
        <v>5.971672952026745E-2</v>
      </c>
      <c r="K1846" s="9">
        <v>-1.7165993179862959E-2</v>
      </c>
      <c r="L1846" s="63">
        <f t="shared" si="151"/>
        <v>-4.0325692249911951</v>
      </c>
      <c r="M1846" s="63">
        <f t="shared" si="152"/>
        <v>-1.2905691820137042E-2</v>
      </c>
      <c r="N1846" s="145"/>
      <c r="O1846" s="131"/>
      <c r="P1846" s="131"/>
      <c r="Q1846" s="131"/>
      <c r="R1846" s="131"/>
      <c r="S1846" s="131"/>
      <c r="T1846" s="131"/>
      <c r="U1846" s="131"/>
      <c r="V1846" s="131"/>
      <c r="W1846" s="131"/>
    </row>
    <row r="1847" spans="1:23" ht="18" customHeight="1" x14ac:dyDescent="0.35">
      <c r="A1847" s="143" t="s">
        <v>1241</v>
      </c>
      <c r="B1847" s="143" t="s">
        <v>1269</v>
      </c>
      <c r="C1847" s="147">
        <v>63618</v>
      </c>
      <c r="D1847" s="7">
        <v>-9.5230027999999994E-2</v>
      </c>
      <c r="E1847" s="10">
        <v>1</v>
      </c>
      <c r="F1847" s="144">
        <v>0</v>
      </c>
      <c r="G1847" s="47">
        <f t="shared" si="148"/>
        <v>63618</v>
      </c>
      <c r="H1847" s="47">
        <f t="shared" si="149"/>
        <v>0</v>
      </c>
      <c r="I1847" s="59">
        <v>-8.9788414520267451E-2</v>
      </c>
      <c r="J1847" s="23">
        <f t="shared" si="150"/>
        <v>-5.4416134797325433E-3</v>
      </c>
      <c r="K1847" s="9">
        <v>-1.7165993179862959E-2</v>
      </c>
      <c r="L1847" s="63">
        <f t="shared" si="151"/>
        <v>-19.689786198539476</v>
      </c>
      <c r="M1847" s="63">
        <f t="shared" si="152"/>
        <v>-7.8064034820137032E-2</v>
      </c>
      <c r="N1847" s="145"/>
      <c r="O1847" s="131"/>
      <c r="P1847" s="131"/>
      <c r="Q1847" s="131"/>
      <c r="R1847" s="131"/>
      <c r="S1847" s="131"/>
      <c r="T1847" s="131"/>
      <c r="U1847" s="131"/>
      <c r="V1847" s="131"/>
      <c r="W1847" s="131"/>
    </row>
    <row r="1848" spans="1:23" ht="18" customHeight="1" x14ac:dyDescent="0.35">
      <c r="A1848" s="143" t="s">
        <v>1241</v>
      </c>
      <c r="B1848" s="143" t="s">
        <v>789</v>
      </c>
      <c r="C1848" s="147">
        <v>118255</v>
      </c>
      <c r="D1848" s="7">
        <v>1.099458E-2</v>
      </c>
      <c r="E1848" s="10">
        <v>1</v>
      </c>
      <c r="F1848" s="144">
        <v>0</v>
      </c>
      <c r="G1848" s="47">
        <f t="shared" si="148"/>
        <v>118255</v>
      </c>
      <c r="H1848" s="47">
        <f t="shared" si="149"/>
        <v>0</v>
      </c>
      <c r="I1848" s="59">
        <v>-8.9788414520267451E-2</v>
      </c>
      <c r="J1848" s="23">
        <f t="shared" si="150"/>
        <v>0.10078299452026745</v>
      </c>
      <c r="K1848" s="9">
        <v>-1.7165993179862959E-2</v>
      </c>
      <c r="L1848" s="63">
        <f t="shared" si="151"/>
        <v>9.6839211900157931</v>
      </c>
      <c r="M1848" s="63">
        <f t="shared" si="152"/>
        <v>2.8160573179862959E-2</v>
      </c>
      <c r="N1848" s="145"/>
      <c r="O1848" s="131"/>
      <c r="P1848" s="131"/>
      <c r="Q1848" s="131"/>
      <c r="R1848" s="131"/>
      <c r="S1848" s="131"/>
      <c r="T1848" s="131"/>
      <c r="U1848" s="131"/>
      <c r="V1848" s="131"/>
      <c r="W1848" s="131"/>
    </row>
    <row r="1849" spans="1:23" ht="18" customHeight="1" x14ac:dyDescent="0.35">
      <c r="A1849" s="143" t="s">
        <v>1241</v>
      </c>
      <c r="B1849" s="143" t="s">
        <v>1270</v>
      </c>
      <c r="C1849" s="147">
        <v>21178</v>
      </c>
      <c r="D1849" s="7">
        <v>-3.7592224E-2</v>
      </c>
      <c r="E1849" s="10">
        <v>1</v>
      </c>
      <c r="F1849" s="144">
        <v>0</v>
      </c>
      <c r="G1849" s="47">
        <f t="shared" si="148"/>
        <v>21178</v>
      </c>
      <c r="H1849" s="47">
        <f t="shared" si="149"/>
        <v>0</v>
      </c>
      <c r="I1849" s="59">
        <v>-8.9788414520267451E-2</v>
      </c>
      <c r="J1849" s="23">
        <f t="shared" si="150"/>
        <v>5.2196190520267451E-2</v>
      </c>
      <c r="K1849" s="9">
        <v>-1.7165993179862959E-2</v>
      </c>
      <c r="L1849" s="63">
        <f t="shared" si="151"/>
        <v>-2.9725605321086332</v>
      </c>
      <c r="M1849" s="63">
        <f t="shared" si="152"/>
        <v>-2.0426230820137042E-2</v>
      </c>
      <c r="N1849" s="145"/>
      <c r="O1849" s="131"/>
      <c r="P1849" s="131"/>
      <c r="Q1849" s="131"/>
      <c r="R1849" s="131"/>
      <c r="S1849" s="131"/>
      <c r="T1849" s="131"/>
      <c r="U1849" s="131"/>
      <c r="V1849" s="131"/>
      <c r="W1849" s="131"/>
    </row>
    <row r="1850" spans="1:23" ht="18" customHeight="1" x14ac:dyDescent="0.35">
      <c r="A1850" s="143" t="s">
        <v>1241</v>
      </c>
      <c r="B1850" s="143" t="s">
        <v>1271</v>
      </c>
      <c r="C1850" s="147">
        <v>36777</v>
      </c>
      <c r="D1850" s="7">
        <v>-3.9223765000000001E-2</v>
      </c>
      <c r="E1850" s="10">
        <v>1</v>
      </c>
      <c r="F1850" s="144">
        <v>0</v>
      </c>
      <c r="G1850" s="47">
        <f t="shared" si="148"/>
        <v>36777</v>
      </c>
      <c r="H1850" s="47">
        <f t="shared" si="149"/>
        <v>0</v>
      </c>
      <c r="I1850" s="59">
        <v>-8.9788414520267451E-2</v>
      </c>
      <c r="J1850" s="23">
        <f t="shared" si="150"/>
        <v>5.056464952026745E-2</v>
      </c>
      <c r="K1850" s="9">
        <v>-1.7165993179862959E-2</v>
      </c>
      <c r="L1850" s="63">
        <f t="shared" si="151"/>
        <v>-4.230091773517608</v>
      </c>
      <c r="M1850" s="63">
        <f t="shared" si="152"/>
        <v>-2.2057771820137042E-2</v>
      </c>
      <c r="N1850" s="145"/>
      <c r="O1850" s="131"/>
      <c r="P1850" s="131"/>
      <c r="Q1850" s="131"/>
      <c r="R1850" s="131"/>
      <c r="S1850" s="131"/>
      <c r="T1850" s="131"/>
      <c r="U1850" s="131"/>
      <c r="V1850" s="131"/>
      <c r="W1850" s="131"/>
    </row>
    <row r="1851" spans="1:23" ht="18" customHeight="1" x14ac:dyDescent="0.35">
      <c r="A1851" s="143" t="s">
        <v>1241</v>
      </c>
      <c r="B1851" s="143" t="s">
        <v>1272</v>
      </c>
      <c r="C1851" s="147">
        <v>4917</v>
      </c>
      <c r="D1851" s="7">
        <v>-8.1398142000000007E-2</v>
      </c>
      <c r="E1851" s="10">
        <v>1</v>
      </c>
      <c r="F1851" s="144">
        <v>0</v>
      </c>
      <c r="G1851" s="47">
        <f t="shared" si="148"/>
        <v>4917</v>
      </c>
      <c r="H1851" s="47">
        <f t="shared" si="149"/>
        <v>0</v>
      </c>
      <c r="I1851" s="59">
        <v>-8.9788414520267451E-2</v>
      </c>
      <c r="J1851" s="23">
        <f t="shared" si="150"/>
        <v>8.3902725202674444E-3</v>
      </c>
      <c r="K1851" s="9">
        <v>-1.7165993179862959E-2</v>
      </c>
      <c r="L1851" s="63">
        <f t="shared" si="151"/>
        <v>-4.5040432822155285</v>
      </c>
      <c r="M1851" s="63">
        <f t="shared" si="152"/>
        <v>-6.4232148820137044E-2</v>
      </c>
      <c r="N1851" s="145"/>
      <c r="O1851" s="131"/>
      <c r="P1851" s="131"/>
      <c r="Q1851" s="131"/>
      <c r="R1851" s="131"/>
      <c r="S1851" s="131"/>
      <c r="T1851" s="131"/>
      <c r="U1851" s="131"/>
      <c r="V1851" s="131"/>
      <c r="W1851" s="131"/>
    </row>
    <row r="1852" spans="1:23" ht="18" customHeight="1" x14ac:dyDescent="0.35">
      <c r="A1852" s="143" t="s">
        <v>1241</v>
      </c>
      <c r="B1852" s="143" t="s">
        <v>1273</v>
      </c>
      <c r="C1852" s="147">
        <v>173364</v>
      </c>
      <c r="D1852" s="7">
        <v>-4.1112847000000001E-2</v>
      </c>
      <c r="E1852" s="10">
        <v>1</v>
      </c>
      <c r="F1852" s="144">
        <v>0</v>
      </c>
      <c r="G1852" s="47">
        <f t="shared" si="148"/>
        <v>173364</v>
      </c>
      <c r="H1852" s="47">
        <f t="shared" si="149"/>
        <v>0</v>
      </c>
      <c r="I1852" s="59">
        <v>-8.9788414520267451E-2</v>
      </c>
      <c r="J1852" s="23">
        <f t="shared" si="150"/>
        <v>4.867556752026745E-2</v>
      </c>
      <c r="K1852" s="9">
        <v>-1.7165993179862959E-2</v>
      </c>
      <c r="L1852" s="63">
        <f t="shared" si="151"/>
        <v>-9.9707521893701934</v>
      </c>
      <c r="M1852" s="63">
        <f t="shared" si="152"/>
        <v>-2.3946853820137042E-2</v>
      </c>
      <c r="N1852" s="145"/>
      <c r="O1852" s="131"/>
      <c r="P1852" s="131"/>
      <c r="Q1852" s="131"/>
      <c r="R1852" s="131"/>
      <c r="S1852" s="131"/>
      <c r="T1852" s="131"/>
      <c r="U1852" s="131"/>
      <c r="V1852" s="131"/>
      <c r="W1852" s="131"/>
    </row>
    <row r="1853" spans="1:23" ht="18" customHeight="1" x14ac:dyDescent="0.35">
      <c r="A1853" s="143" t="s">
        <v>1241</v>
      </c>
      <c r="B1853" s="143" t="s">
        <v>72</v>
      </c>
      <c r="C1853" s="147">
        <v>37567</v>
      </c>
      <c r="D1853" s="7">
        <v>-6.9566960999999997E-2</v>
      </c>
      <c r="E1853" s="10">
        <v>1</v>
      </c>
      <c r="F1853" s="144">
        <v>0</v>
      </c>
      <c r="G1853" s="47">
        <f t="shared" si="148"/>
        <v>37567</v>
      </c>
      <c r="H1853" s="47">
        <f t="shared" si="149"/>
        <v>0</v>
      </c>
      <c r="I1853" s="59">
        <v>-8.9788414520267451E-2</v>
      </c>
      <c r="J1853" s="23">
        <f t="shared" si="150"/>
        <v>2.0221453520267454E-2</v>
      </c>
      <c r="K1853" s="9">
        <v>-1.7165993179862959E-2</v>
      </c>
      <c r="L1853" s="63">
        <f t="shared" si="151"/>
        <v>-10.156464753248175</v>
      </c>
      <c r="M1853" s="63">
        <f t="shared" si="152"/>
        <v>-5.2400967820137034E-2</v>
      </c>
      <c r="N1853" s="145"/>
      <c r="O1853" s="131"/>
      <c r="P1853" s="131"/>
      <c r="Q1853" s="131"/>
      <c r="R1853" s="131"/>
      <c r="S1853" s="131"/>
      <c r="T1853" s="131"/>
      <c r="U1853" s="131"/>
      <c r="V1853" s="131"/>
      <c r="W1853" s="131"/>
    </row>
    <row r="1854" spans="1:23" ht="18" customHeight="1" x14ac:dyDescent="0.35">
      <c r="A1854" s="143" t="s">
        <v>1241</v>
      </c>
      <c r="B1854" s="143" t="s">
        <v>1274</v>
      </c>
      <c r="C1854" s="147">
        <v>180027</v>
      </c>
      <c r="D1854" s="7">
        <v>-4.1207700000000002E-3</v>
      </c>
      <c r="E1854" s="10">
        <v>1</v>
      </c>
      <c r="F1854" s="144">
        <v>0</v>
      </c>
      <c r="G1854" s="47">
        <f t="shared" si="148"/>
        <v>180027</v>
      </c>
      <c r="H1854" s="47">
        <f t="shared" si="149"/>
        <v>0</v>
      </c>
      <c r="I1854" s="59">
        <v>-8.9788414520267451E-2</v>
      </c>
      <c r="J1854" s="23">
        <f t="shared" si="150"/>
        <v>8.5667644520267455E-2</v>
      </c>
      <c r="K1854" s="9">
        <v>-1.7165993179862959E-2</v>
      </c>
      <c r="L1854" s="63">
        <f t="shared" si="151"/>
        <v>5.5350345444386368</v>
      </c>
      <c r="M1854" s="63">
        <f t="shared" si="152"/>
        <v>1.3045223179862959E-2</v>
      </c>
      <c r="N1854" s="145"/>
      <c r="O1854" s="131"/>
      <c r="P1854" s="131"/>
      <c r="Q1854" s="131"/>
      <c r="R1854" s="131"/>
      <c r="S1854" s="131"/>
      <c r="T1854" s="131"/>
      <c r="U1854" s="131"/>
      <c r="V1854" s="131"/>
      <c r="W1854" s="131"/>
    </row>
    <row r="1855" spans="1:23" ht="18" customHeight="1" x14ac:dyDescent="0.35">
      <c r="A1855" s="143" t="s">
        <v>1241</v>
      </c>
      <c r="B1855" s="143" t="s">
        <v>200</v>
      </c>
      <c r="C1855" s="147">
        <v>10672</v>
      </c>
      <c r="D1855" s="7">
        <v>-5.6615828E-2</v>
      </c>
      <c r="E1855" s="10">
        <v>1</v>
      </c>
      <c r="F1855" s="144">
        <v>0</v>
      </c>
      <c r="G1855" s="47">
        <f t="shared" si="148"/>
        <v>10672</v>
      </c>
      <c r="H1855" s="47">
        <f t="shared" si="149"/>
        <v>0</v>
      </c>
      <c r="I1855" s="59">
        <v>-8.9788414520267451E-2</v>
      </c>
      <c r="J1855" s="23">
        <f t="shared" si="150"/>
        <v>3.3172586520267451E-2</v>
      </c>
      <c r="K1855" s="9">
        <v>-1.7165993179862959E-2</v>
      </c>
      <c r="L1855" s="63">
        <f t="shared" si="151"/>
        <v>-4.0753798835704664</v>
      </c>
      <c r="M1855" s="63">
        <f t="shared" si="152"/>
        <v>-3.9449834820137045E-2</v>
      </c>
      <c r="N1855" s="145"/>
      <c r="O1855" s="131"/>
      <c r="P1855" s="131"/>
      <c r="Q1855" s="131"/>
      <c r="R1855" s="131"/>
      <c r="S1855" s="131"/>
      <c r="T1855" s="131"/>
      <c r="U1855" s="131"/>
      <c r="V1855" s="131"/>
      <c r="W1855" s="131"/>
    </row>
    <row r="1856" spans="1:23" ht="18" customHeight="1" x14ac:dyDescent="0.35">
      <c r="A1856" s="143" t="s">
        <v>1241</v>
      </c>
      <c r="B1856" s="143" t="s">
        <v>204</v>
      </c>
      <c r="C1856" s="147">
        <v>52171</v>
      </c>
      <c r="D1856" s="7">
        <v>-3.3342037999999997E-2</v>
      </c>
      <c r="E1856" s="10">
        <v>1</v>
      </c>
      <c r="F1856" s="144">
        <v>0</v>
      </c>
      <c r="G1856" s="47">
        <f t="shared" si="148"/>
        <v>52171</v>
      </c>
      <c r="H1856" s="47">
        <f t="shared" si="149"/>
        <v>0</v>
      </c>
      <c r="I1856" s="59">
        <v>-8.9788414520267451E-2</v>
      </c>
      <c r="J1856" s="23">
        <f t="shared" si="150"/>
        <v>5.6446376520267454E-2</v>
      </c>
      <c r="K1856" s="9">
        <v>-1.7165993179862959E-2</v>
      </c>
      <c r="L1856" s="63">
        <f t="shared" si="151"/>
        <v>-3.6947658613300827</v>
      </c>
      <c r="M1856" s="63">
        <f t="shared" si="152"/>
        <v>-1.6176044820137039E-2</v>
      </c>
      <c r="N1856" s="145"/>
      <c r="O1856" s="131"/>
      <c r="P1856" s="131"/>
      <c r="Q1856" s="131"/>
      <c r="R1856" s="131"/>
      <c r="S1856" s="131"/>
      <c r="T1856" s="131"/>
      <c r="U1856" s="131"/>
      <c r="V1856" s="131"/>
      <c r="W1856" s="131"/>
    </row>
    <row r="1857" spans="1:23" ht="18" customHeight="1" x14ac:dyDescent="0.35">
      <c r="A1857" s="143" t="s">
        <v>1241</v>
      </c>
      <c r="B1857" s="143" t="s">
        <v>1275</v>
      </c>
      <c r="C1857" s="147">
        <v>54974</v>
      </c>
      <c r="D1857" s="7">
        <v>-1.7038194999999999E-2</v>
      </c>
      <c r="E1857" s="10">
        <v>1</v>
      </c>
      <c r="F1857" s="144">
        <v>0</v>
      </c>
      <c r="G1857" s="47">
        <f t="shared" si="148"/>
        <v>54974</v>
      </c>
      <c r="H1857" s="47">
        <f t="shared" si="149"/>
        <v>0</v>
      </c>
      <c r="I1857" s="59">
        <v>-8.9788414520267451E-2</v>
      </c>
      <c r="J1857" s="23">
        <f t="shared" si="150"/>
        <v>7.2750219520267445E-2</v>
      </c>
      <c r="K1857" s="9">
        <v>-1.7165993179862959E-2</v>
      </c>
      <c r="L1857" s="63">
        <f t="shared" si="151"/>
        <v>2.996424487537629E-2</v>
      </c>
      <c r="M1857" s="63">
        <f t="shared" si="152"/>
        <v>1.2779817986295974E-4</v>
      </c>
      <c r="N1857" s="145"/>
      <c r="O1857" s="131"/>
      <c r="P1857" s="131"/>
      <c r="Q1857" s="131"/>
      <c r="R1857" s="131"/>
      <c r="S1857" s="131"/>
      <c r="T1857" s="131"/>
      <c r="U1857" s="131"/>
      <c r="V1857" s="131"/>
      <c r="W1857" s="131"/>
    </row>
    <row r="1858" spans="1:23" ht="18" customHeight="1" x14ac:dyDescent="0.35">
      <c r="A1858" s="143" t="s">
        <v>1241</v>
      </c>
      <c r="B1858" s="143" t="s">
        <v>79</v>
      </c>
      <c r="C1858" s="147">
        <v>84959</v>
      </c>
      <c r="D1858" s="7">
        <v>-6.3859895999999999E-2</v>
      </c>
      <c r="E1858" s="10">
        <v>1</v>
      </c>
      <c r="F1858" s="144">
        <v>0</v>
      </c>
      <c r="G1858" s="47">
        <f t="shared" si="148"/>
        <v>84959</v>
      </c>
      <c r="H1858" s="47">
        <f t="shared" si="149"/>
        <v>0</v>
      </c>
      <c r="I1858" s="59">
        <v>-8.9788414520267451E-2</v>
      </c>
      <c r="J1858" s="23">
        <f t="shared" si="150"/>
        <v>2.5928518520267452E-2</v>
      </c>
      <c r="K1858" s="9">
        <v>-1.7165993179862959E-2</v>
      </c>
      <c r="L1858" s="63">
        <f t="shared" si="151"/>
        <v>-13.610211405632555</v>
      </c>
      <c r="M1858" s="63">
        <f t="shared" si="152"/>
        <v>-4.6693902820137037E-2</v>
      </c>
      <c r="N1858" s="145"/>
      <c r="O1858" s="131"/>
      <c r="P1858" s="131"/>
      <c r="Q1858" s="131"/>
      <c r="R1858" s="131"/>
      <c r="S1858" s="131"/>
      <c r="T1858" s="131"/>
      <c r="U1858" s="131"/>
      <c r="V1858" s="131"/>
      <c r="W1858" s="131"/>
    </row>
    <row r="1859" spans="1:23" ht="18" customHeight="1" x14ac:dyDescent="0.35">
      <c r="A1859" s="143" t="s">
        <v>1241</v>
      </c>
      <c r="B1859" s="143" t="s">
        <v>209</v>
      </c>
      <c r="C1859" s="147">
        <v>37378</v>
      </c>
      <c r="D1859" s="7">
        <v>-8.6080637000000002E-2</v>
      </c>
      <c r="E1859" s="10">
        <v>1</v>
      </c>
      <c r="F1859" s="144">
        <v>0</v>
      </c>
      <c r="G1859" s="47">
        <f t="shared" si="148"/>
        <v>37378</v>
      </c>
      <c r="H1859" s="47">
        <f t="shared" si="149"/>
        <v>0</v>
      </c>
      <c r="I1859" s="59">
        <v>-8.9788414520267451E-2</v>
      </c>
      <c r="J1859" s="23">
        <f t="shared" si="150"/>
        <v>3.7077775202674496E-3</v>
      </c>
      <c r="K1859" s="9">
        <v>-1.7165993179862959E-2</v>
      </c>
      <c r="L1859" s="63">
        <f t="shared" si="151"/>
        <v>-13.323537411284764</v>
      </c>
      <c r="M1859" s="63">
        <f t="shared" si="152"/>
        <v>-6.8914643820137039E-2</v>
      </c>
      <c r="N1859" s="145"/>
      <c r="O1859" s="131"/>
      <c r="P1859" s="131"/>
      <c r="Q1859" s="131"/>
      <c r="R1859" s="131"/>
      <c r="S1859" s="131"/>
      <c r="T1859" s="131"/>
      <c r="U1859" s="131"/>
      <c r="V1859" s="131"/>
      <c r="W1859" s="131"/>
    </row>
    <row r="1860" spans="1:23" ht="18" customHeight="1" x14ac:dyDescent="0.35">
      <c r="A1860" s="143" t="s">
        <v>1241</v>
      </c>
      <c r="B1860" s="143" t="s">
        <v>115</v>
      </c>
      <c r="C1860" s="147">
        <v>23098</v>
      </c>
      <c r="D1860" s="7">
        <v>-0.11136465700000001</v>
      </c>
      <c r="E1860" s="10">
        <v>1</v>
      </c>
      <c r="F1860" s="144">
        <v>0</v>
      </c>
      <c r="G1860" s="47">
        <f t="shared" si="148"/>
        <v>23098</v>
      </c>
      <c r="H1860" s="47">
        <f t="shared" si="149"/>
        <v>0</v>
      </c>
      <c r="I1860" s="59">
        <v>-8.9788414520267451E-2</v>
      </c>
      <c r="J1860" s="23">
        <f t="shared" si="150"/>
        <v>-2.1576242479732555E-2</v>
      </c>
      <c r="K1860" s="9">
        <v>-1.7165993179862959E-2</v>
      </c>
      <c r="L1860" s="63">
        <f t="shared" si="151"/>
        <v>-14.316337595785468</v>
      </c>
      <c r="M1860" s="63">
        <f t="shared" si="152"/>
        <v>-9.4198663820137044E-2</v>
      </c>
      <c r="N1860" s="145"/>
      <c r="O1860" s="131"/>
      <c r="P1860" s="131"/>
      <c r="Q1860" s="131"/>
      <c r="R1860" s="131"/>
      <c r="S1860" s="131"/>
      <c r="T1860" s="131"/>
      <c r="U1860" s="131"/>
      <c r="V1860" s="131"/>
      <c r="W1860" s="131"/>
    </row>
    <row r="1861" spans="1:23" ht="18" customHeight="1" x14ac:dyDescent="0.35">
      <c r="A1861" s="143" t="s">
        <v>1241</v>
      </c>
      <c r="B1861" s="143" t="s">
        <v>730</v>
      </c>
      <c r="C1861" s="147">
        <v>24939</v>
      </c>
      <c r="D1861" s="7">
        <v>-4.8241240999999997E-2</v>
      </c>
      <c r="E1861" s="10">
        <v>1</v>
      </c>
      <c r="F1861" s="144">
        <v>0</v>
      </c>
      <c r="G1861" s="47">
        <f t="shared" si="148"/>
        <v>24939</v>
      </c>
      <c r="H1861" s="47">
        <f t="shared" si="149"/>
        <v>0</v>
      </c>
      <c r="I1861" s="59">
        <v>-8.9788414520267451E-2</v>
      </c>
      <c r="J1861" s="23">
        <f t="shared" si="150"/>
        <v>4.1547173520267454E-2</v>
      </c>
      <c r="K1861" s="9">
        <v>-1.7165993179862959E-2</v>
      </c>
      <c r="L1861" s="63">
        <f t="shared" si="151"/>
        <v>-4.9074300549698346</v>
      </c>
      <c r="M1861" s="63">
        <f t="shared" si="152"/>
        <v>-3.1075247820137038E-2</v>
      </c>
      <c r="N1861" s="145"/>
      <c r="O1861" s="131"/>
      <c r="P1861" s="131"/>
      <c r="Q1861" s="131"/>
      <c r="R1861" s="131"/>
      <c r="S1861" s="131"/>
      <c r="T1861" s="131"/>
      <c r="U1861" s="131"/>
      <c r="V1861" s="131"/>
      <c r="W1861" s="131"/>
    </row>
    <row r="1862" spans="1:23" ht="18" customHeight="1" x14ac:dyDescent="0.35">
      <c r="A1862" s="143" t="s">
        <v>1241</v>
      </c>
      <c r="B1862" s="143" t="s">
        <v>1276</v>
      </c>
      <c r="C1862" s="147">
        <v>40820</v>
      </c>
      <c r="D1862" s="7">
        <v>-0.106191772</v>
      </c>
      <c r="E1862" s="10">
        <v>1</v>
      </c>
      <c r="F1862" s="144">
        <v>0</v>
      </c>
      <c r="G1862" s="47">
        <f t="shared" ref="G1862:G1925" si="153">$C1862*E1862</f>
        <v>40820</v>
      </c>
      <c r="H1862" s="47">
        <f t="shared" ref="H1862:H1925" si="154">$C1862*F1862</f>
        <v>0</v>
      </c>
      <c r="I1862" s="59">
        <v>-8.9788414520267451E-2</v>
      </c>
      <c r="J1862" s="23">
        <f t="shared" ref="J1862:J1925" si="155">D1862-I1862</f>
        <v>-1.6403357479732553E-2</v>
      </c>
      <c r="K1862" s="9">
        <v>-1.7165993179862959E-2</v>
      </c>
      <c r="L1862" s="63">
        <f t="shared" ref="L1862:L1925" si="156">-SQRT(C1862)*(K1862-D1862)</f>
        <v>-17.986732749523874</v>
      </c>
      <c r="M1862" s="63">
        <f t="shared" ref="M1862:M1925" si="157">D1862-K1862</f>
        <v>-8.9025778820137041E-2</v>
      </c>
      <c r="N1862" s="145"/>
      <c r="O1862" s="131"/>
      <c r="P1862" s="131"/>
      <c r="Q1862" s="131"/>
      <c r="R1862" s="131"/>
      <c r="S1862" s="131"/>
      <c r="T1862" s="131"/>
      <c r="U1862" s="131"/>
      <c r="V1862" s="131"/>
      <c r="W1862" s="131"/>
    </row>
    <row r="1863" spans="1:23" ht="18" customHeight="1" x14ac:dyDescent="0.35">
      <c r="A1863" s="143" t="s">
        <v>1241</v>
      </c>
      <c r="B1863" s="143" t="s">
        <v>507</v>
      </c>
      <c r="C1863" s="147">
        <v>965124</v>
      </c>
      <c r="D1863" s="7">
        <v>5.5698129999999998E-2</v>
      </c>
      <c r="E1863" s="10">
        <v>1</v>
      </c>
      <c r="F1863" s="144">
        <v>0</v>
      </c>
      <c r="G1863" s="47">
        <f t="shared" si="153"/>
        <v>965124</v>
      </c>
      <c r="H1863" s="47">
        <f t="shared" si="154"/>
        <v>0</v>
      </c>
      <c r="I1863" s="59">
        <v>-8.9788414520267451E-2</v>
      </c>
      <c r="J1863" s="23">
        <f t="shared" si="155"/>
        <v>0.14548654452026744</v>
      </c>
      <c r="K1863" s="9">
        <v>-1.7165993179862959E-2</v>
      </c>
      <c r="L1863" s="63">
        <f t="shared" si="156"/>
        <v>71.582242696835678</v>
      </c>
      <c r="M1863" s="63">
        <f t="shared" si="157"/>
        <v>7.2864123179862961E-2</v>
      </c>
      <c r="N1863" s="145"/>
      <c r="O1863" s="131"/>
      <c r="P1863" s="131"/>
      <c r="Q1863" s="131"/>
      <c r="R1863" s="131"/>
      <c r="S1863" s="131"/>
      <c r="T1863" s="131"/>
      <c r="U1863" s="131"/>
      <c r="V1863" s="131"/>
      <c r="W1863" s="131"/>
    </row>
    <row r="1864" spans="1:23" ht="18" customHeight="1" x14ac:dyDescent="0.35">
      <c r="A1864" s="143" t="s">
        <v>1241</v>
      </c>
      <c r="B1864" s="143" t="s">
        <v>215</v>
      </c>
      <c r="C1864" s="147">
        <v>16694</v>
      </c>
      <c r="D1864" s="7">
        <v>-8.0819077000000003E-2</v>
      </c>
      <c r="E1864" s="10">
        <v>1</v>
      </c>
      <c r="F1864" s="144">
        <v>0</v>
      </c>
      <c r="G1864" s="47">
        <f t="shared" si="153"/>
        <v>16694</v>
      </c>
      <c r="H1864" s="47">
        <f t="shared" si="154"/>
        <v>0</v>
      </c>
      <c r="I1864" s="59">
        <v>-8.9788414520267451E-2</v>
      </c>
      <c r="J1864" s="23">
        <f t="shared" si="155"/>
        <v>8.969337520267448E-3</v>
      </c>
      <c r="K1864" s="9">
        <v>-1.7165993179862959E-2</v>
      </c>
      <c r="L1864" s="63">
        <f t="shared" si="156"/>
        <v>-8.2243134389689185</v>
      </c>
      <c r="M1864" s="63">
        <f t="shared" si="157"/>
        <v>-6.3653083820137041E-2</v>
      </c>
      <c r="N1864" s="145"/>
      <c r="O1864" s="131"/>
      <c r="P1864" s="131"/>
      <c r="Q1864" s="131"/>
      <c r="R1864" s="131"/>
      <c r="S1864" s="131"/>
      <c r="T1864" s="131"/>
      <c r="U1864" s="131"/>
      <c r="V1864" s="131"/>
      <c r="W1864" s="131"/>
    </row>
    <row r="1865" spans="1:23" ht="18" customHeight="1" x14ac:dyDescent="0.35">
      <c r="A1865" s="143" t="s">
        <v>1241</v>
      </c>
      <c r="B1865" s="143" t="s">
        <v>216</v>
      </c>
      <c r="C1865" s="147">
        <v>23819</v>
      </c>
      <c r="D1865" s="7">
        <v>-0.104852457</v>
      </c>
      <c r="E1865" s="10">
        <v>1</v>
      </c>
      <c r="F1865" s="144">
        <v>0</v>
      </c>
      <c r="G1865" s="47">
        <f t="shared" si="153"/>
        <v>23819</v>
      </c>
      <c r="H1865" s="47">
        <f t="shared" si="154"/>
        <v>0</v>
      </c>
      <c r="I1865" s="59">
        <v>-8.9788414520267451E-2</v>
      </c>
      <c r="J1865" s="23">
        <f t="shared" si="155"/>
        <v>-1.5064042479732545E-2</v>
      </c>
      <c r="K1865" s="9">
        <v>-1.7165993179862959E-2</v>
      </c>
      <c r="L1865" s="63">
        <f t="shared" si="156"/>
        <v>-13.533007378630852</v>
      </c>
      <c r="M1865" s="63">
        <f t="shared" si="157"/>
        <v>-8.7686463820137034E-2</v>
      </c>
      <c r="N1865" s="145"/>
      <c r="O1865" s="131"/>
      <c r="P1865" s="131"/>
      <c r="Q1865" s="131"/>
      <c r="R1865" s="131"/>
      <c r="S1865" s="131"/>
      <c r="T1865" s="131"/>
      <c r="U1865" s="131"/>
      <c r="V1865" s="131"/>
      <c r="W1865" s="131"/>
    </row>
    <row r="1866" spans="1:23" ht="18" customHeight="1" x14ac:dyDescent="0.35">
      <c r="A1866" s="143" t="s">
        <v>1241</v>
      </c>
      <c r="B1866" s="143" t="s">
        <v>1277</v>
      </c>
      <c r="C1866" s="147">
        <v>102481</v>
      </c>
      <c r="D1866" s="7">
        <v>-3.1080917999999999E-2</v>
      </c>
      <c r="E1866" s="10">
        <v>1</v>
      </c>
      <c r="F1866" s="144">
        <v>0</v>
      </c>
      <c r="G1866" s="47">
        <f t="shared" si="153"/>
        <v>102481</v>
      </c>
      <c r="H1866" s="47">
        <f t="shared" si="154"/>
        <v>0</v>
      </c>
      <c r="I1866" s="59">
        <v>-8.9788414520267451E-2</v>
      </c>
      <c r="J1866" s="23">
        <f t="shared" si="155"/>
        <v>5.8707496520267452E-2</v>
      </c>
      <c r="K1866" s="9">
        <v>-1.7165993179862959E-2</v>
      </c>
      <c r="L1866" s="63">
        <f t="shared" si="156"/>
        <v>-4.4545367019881539</v>
      </c>
      <c r="M1866" s="63">
        <f t="shared" si="157"/>
        <v>-1.391492482013704E-2</v>
      </c>
      <c r="N1866" s="145"/>
      <c r="O1866" s="131"/>
      <c r="P1866" s="131"/>
      <c r="Q1866" s="131"/>
      <c r="R1866" s="131"/>
      <c r="S1866" s="131"/>
      <c r="T1866" s="131"/>
      <c r="U1866" s="131"/>
      <c r="V1866" s="131"/>
      <c r="W1866" s="131"/>
    </row>
    <row r="1867" spans="1:23" ht="18" customHeight="1" x14ac:dyDescent="0.35">
      <c r="A1867" s="143" t="s">
        <v>1241</v>
      </c>
      <c r="B1867" s="143" t="s">
        <v>1278</v>
      </c>
      <c r="C1867" s="147">
        <v>98601</v>
      </c>
      <c r="D1867" s="7">
        <v>7.8750939999999992E-3</v>
      </c>
      <c r="E1867" s="10">
        <v>1</v>
      </c>
      <c r="F1867" s="144">
        <v>0</v>
      </c>
      <c r="G1867" s="47">
        <f t="shared" si="153"/>
        <v>98601</v>
      </c>
      <c r="H1867" s="47">
        <f t="shared" si="154"/>
        <v>0</v>
      </c>
      <c r="I1867" s="59">
        <v>-8.9788414520267451E-2</v>
      </c>
      <c r="J1867" s="23">
        <f t="shared" si="155"/>
        <v>9.766350852026745E-2</v>
      </c>
      <c r="K1867" s="9">
        <v>-1.7165993179862959E-2</v>
      </c>
      <c r="L1867" s="63">
        <f t="shared" si="156"/>
        <v>7.8631007436626144</v>
      </c>
      <c r="M1867" s="63">
        <f t="shared" si="157"/>
        <v>2.5041087179862958E-2</v>
      </c>
      <c r="N1867" s="145"/>
      <c r="O1867" s="131"/>
      <c r="P1867" s="131"/>
      <c r="Q1867" s="131"/>
      <c r="R1867" s="131"/>
      <c r="S1867" s="131"/>
      <c r="T1867" s="131"/>
      <c r="U1867" s="131"/>
      <c r="V1867" s="131"/>
      <c r="W1867" s="131"/>
    </row>
    <row r="1868" spans="1:23" ht="18" customHeight="1" x14ac:dyDescent="0.35">
      <c r="A1868" s="143" t="s">
        <v>1241</v>
      </c>
      <c r="B1868" s="143" t="s">
        <v>1279</v>
      </c>
      <c r="C1868" s="147">
        <v>229158</v>
      </c>
      <c r="D1868" s="7">
        <v>1.7857254999999999E-2</v>
      </c>
      <c r="E1868" s="10">
        <v>1</v>
      </c>
      <c r="F1868" s="144">
        <v>0</v>
      </c>
      <c r="G1868" s="47">
        <f t="shared" si="153"/>
        <v>229158</v>
      </c>
      <c r="H1868" s="47">
        <f t="shared" si="154"/>
        <v>0</v>
      </c>
      <c r="I1868" s="59">
        <v>-8.9788414520267451E-2</v>
      </c>
      <c r="J1868" s="23">
        <f t="shared" si="155"/>
        <v>0.10764566952026745</v>
      </c>
      <c r="K1868" s="9">
        <v>-1.7165993179862959E-2</v>
      </c>
      <c r="L1868" s="63">
        <f t="shared" si="156"/>
        <v>16.765786569764614</v>
      </c>
      <c r="M1868" s="63">
        <f t="shared" si="157"/>
        <v>3.5023248179862958E-2</v>
      </c>
      <c r="N1868" s="145"/>
      <c r="O1868" s="131"/>
      <c r="P1868" s="131"/>
      <c r="Q1868" s="131"/>
      <c r="R1868" s="131"/>
      <c r="S1868" s="131"/>
      <c r="T1868" s="131"/>
      <c r="U1868" s="131"/>
      <c r="V1868" s="131"/>
      <c r="W1868" s="131"/>
    </row>
    <row r="1869" spans="1:23" ht="18" customHeight="1" x14ac:dyDescent="0.35">
      <c r="A1869" s="143" t="s">
        <v>1241</v>
      </c>
      <c r="B1869" s="143" t="s">
        <v>362</v>
      </c>
      <c r="C1869" s="147">
        <v>20632</v>
      </c>
      <c r="D1869" s="7">
        <v>-4.9427411999999997E-2</v>
      </c>
      <c r="E1869" s="10">
        <v>1</v>
      </c>
      <c r="F1869" s="144">
        <v>0</v>
      </c>
      <c r="G1869" s="47">
        <f t="shared" si="153"/>
        <v>20632</v>
      </c>
      <c r="H1869" s="47">
        <f t="shared" si="154"/>
        <v>0</v>
      </c>
      <c r="I1869" s="59">
        <v>-8.9788414520267451E-2</v>
      </c>
      <c r="J1869" s="23">
        <f t="shared" si="155"/>
        <v>4.0361002520267454E-2</v>
      </c>
      <c r="K1869" s="9">
        <v>-1.7165993179862959E-2</v>
      </c>
      <c r="L1869" s="63">
        <f t="shared" si="156"/>
        <v>-4.6339797091653354</v>
      </c>
      <c r="M1869" s="63">
        <f t="shared" si="157"/>
        <v>-3.2261418820137042E-2</v>
      </c>
      <c r="N1869" s="145"/>
      <c r="O1869" s="131"/>
      <c r="P1869" s="131"/>
      <c r="Q1869" s="131"/>
      <c r="R1869" s="131"/>
      <c r="S1869" s="131"/>
      <c r="T1869" s="131"/>
      <c r="U1869" s="131"/>
      <c r="V1869" s="131"/>
      <c r="W1869" s="131"/>
    </row>
    <row r="1870" spans="1:23" ht="18" customHeight="1" x14ac:dyDescent="0.35">
      <c r="A1870" s="143" t="s">
        <v>1241</v>
      </c>
      <c r="B1870" s="143" t="s">
        <v>1280</v>
      </c>
      <c r="C1870" s="147">
        <v>120121</v>
      </c>
      <c r="D1870" s="7">
        <v>-4.6765200999999999E-2</v>
      </c>
      <c r="E1870" s="10">
        <v>1</v>
      </c>
      <c r="F1870" s="144">
        <v>0</v>
      </c>
      <c r="G1870" s="47">
        <f t="shared" si="153"/>
        <v>120121</v>
      </c>
      <c r="H1870" s="47">
        <f t="shared" si="154"/>
        <v>0</v>
      </c>
      <c r="I1870" s="59">
        <v>-8.9788414520267451E-2</v>
      </c>
      <c r="J1870" s="23">
        <f t="shared" si="155"/>
        <v>4.3023213520267452E-2</v>
      </c>
      <c r="K1870" s="9">
        <v>-1.7165993179862959E-2</v>
      </c>
      <c r="L1870" s="63">
        <f t="shared" si="156"/>
        <v>-10.258634515133705</v>
      </c>
      <c r="M1870" s="63">
        <f t="shared" si="157"/>
        <v>-2.9599207820137041E-2</v>
      </c>
      <c r="N1870" s="145"/>
      <c r="O1870" s="131"/>
      <c r="P1870" s="131"/>
      <c r="Q1870" s="131"/>
      <c r="R1870" s="131"/>
      <c r="S1870" s="131"/>
      <c r="T1870" s="131"/>
      <c r="U1870" s="131"/>
      <c r="V1870" s="131"/>
      <c r="W1870" s="131"/>
    </row>
    <row r="1871" spans="1:23" ht="18" customHeight="1" x14ac:dyDescent="0.35">
      <c r="A1871" s="143" t="s">
        <v>1241</v>
      </c>
      <c r="B1871" s="143" t="s">
        <v>359</v>
      </c>
      <c r="C1871" s="147">
        <v>157842</v>
      </c>
      <c r="D1871" s="7">
        <v>3.2748713999999998E-2</v>
      </c>
      <c r="E1871" s="10">
        <v>1</v>
      </c>
      <c r="F1871" s="144">
        <v>0</v>
      </c>
      <c r="G1871" s="47">
        <f t="shared" si="153"/>
        <v>157842</v>
      </c>
      <c r="H1871" s="47">
        <f t="shared" si="154"/>
        <v>0</v>
      </c>
      <c r="I1871" s="59">
        <v>-8.9788414520267451E-2</v>
      </c>
      <c r="J1871" s="23">
        <f t="shared" si="155"/>
        <v>0.12253712852026745</v>
      </c>
      <c r="K1871" s="9">
        <v>-1.7165993179862959E-2</v>
      </c>
      <c r="L1871" s="63">
        <f t="shared" si="156"/>
        <v>19.830780855721759</v>
      </c>
      <c r="M1871" s="63">
        <f t="shared" si="157"/>
        <v>4.991470717986296E-2</v>
      </c>
      <c r="N1871" s="145"/>
      <c r="O1871" s="131"/>
      <c r="P1871" s="131"/>
      <c r="Q1871" s="131"/>
      <c r="R1871" s="131"/>
      <c r="S1871" s="131"/>
      <c r="T1871" s="131"/>
      <c r="U1871" s="131"/>
      <c r="V1871" s="131"/>
      <c r="W1871" s="131"/>
    </row>
    <row r="1872" spans="1:23" ht="18" customHeight="1" x14ac:dyDescent="0.35">
      <c r="A1872" s="143" t="s">
        <v>1241</v>
      </c>
      <c r="B1872" s="143" t="s">
        <v>1281</v>
      </c>
      <c r="C1872" s="147">
        <v>14223</v>
      </c>
      <c r="D1872" s="7">
        <v>-6.7294630999999994E-2</v>
      </c>
      <c r="E1872" s="10">
        <v>1</v>
      </c>
      <c r="F1872" s="144">
        <v>0</v>
      </c>
      <c r="G1872" s="47">
        <f t="shared" si="153"/>
        <v>14223</v>
      </c>
      <c r="H1872" s="47">
        <f t="shared" si="154"/>
        <v>0</v>
      </c>
      <c r="I1872" s="59">
        <v>-8.9788414520267451E-2</v>
      </c>
      <c r="J1872" s="23">
        <f t="shared" si="155"/>
        <v>2.2493783520267457E-2</v>
      </c>
      <c r="K1872" s="9">
        <v>-1.7165993179862959E-2</v>
      </c>
      <c r="L1872" s="63">
        <f t="shared" si="156"/>
        <v>-5.9783523590834182</v>
      </c>
      <c r="M1872" s="63">
        <f t="shared" si="157"/>
        <v>-5.0128637820137031E-2</v>
      </c>
      <c r="N1872" s="145"/>
      <c r="O1872" s="131"/>
      <c r="P1872" s="131"/>
      <c r="Q1872" s="131"/>
      <c r="R1872" s="131"/>
      <c r="S1872" s="131"/>
      <c r="T1872" s="131"/>
      <c r="U1872" s="131"/>
      <c r="V1872" s="131"/>
      <c r="W1872" s="131"/>
    </row>
    <row r="1873" spans="1:23" ht="18" customHeight="1" x14ac:dyDescent="0.35">
      <c r="A1873" s="143" t="s">
        <v>1241</v>
      </c>
      <c r="B1873" s="143" t="s">
        <v>1282</v>
      </c>
      <c r="C1873" s="147">
        <v>37652</v>
      </c>
      <c r="D1873" s="7">
        <v>-6.7504401000000006E-2</v>
      </c>
      <c r="E1873" s="10">
        <v>1</v>
      </c>
      <c r="F1873" s="144">
        <v>0</v>
      </c>
      <c r="G1873" s="47">
        <f t="shared" si="153"/>
        <v>37652</v>
      </c>
      <c r="H1873" s="47">
        <f t="shared" si="154"/>
        <v>0</v>
      </c>
      <c r="I1873" s="59">
        <v>-8.9788414520267451E-2</v>
      </c>
      <c r="J1873" s="23">
        <f t="shared" si="155"/>
        <v>2.2284013520267446E-2</v>
      </c>
      <c r="K1873" s="9">
        <v>-1.7165993179862959E-2</v>
      </c>
      <c r="L1873" s="63">
        <f t="shared" si="156"/>
        <v>-9.76772670716554</v>
      </c>
      <c r="M1873" s="63">
        <f t="shared" si="157"/>
        <v>-5.0338407820137043E-2</v>
      </c>
      <c r="N1873" s="145"/>
      <c r="O1873" s="131"/>
      <c r="P1873" s="131"/>
      <c r="Q1873" s="131"/>
      <c r="R1873" s="131"/>
      <c r="S1873" s="131"/>
      <c r="T1873" s="131"/>
      <c r="U1873" s="131"/>
      <c r="V1873" s="131"/>
      <c r="W1873" s="131"/>
    </row>
    <row r="1874" spans="1:23" ht="18" customHeight="1" x14ac:dyDescent="0.35">
      <c r="A1874" s="143" t="s">
        <v>1241</v>
      </c>
      <c r="B1874" s="143" t="s">
        <v>1283</v>
      </c>
      <c r="C1874" s="147">
        <v>57204</v>
      </c>
      <c r="D1874" s="7">
        <v>-7.3046054999999999E-2</v>
      </c>
      <c r="E1874" s="10">
        <v>1</v>
      </c>
      <c r="F1874" s="144">
        <v>0</v>
      </c>
      <c r="G1874" s="47">
        <f t="shared" si="153"/>
        <v>57204</v>
      </c>
      <c r="H1874" s="47">
        <f t="shared" si="154"/>
        <v>0</v>
      </c>
      <c r="I1874" s="59">
        <v>-8.9788414520267451E-2</v>
      </c>
      <c r="J1874" s="23">
        <f t="shared" si="155"/>
        <v>1.6742359520267452E-2</v>
      </c>
      <c r="K1874" s="9">
        <v>-1.7165993179862959E-2</v>
      </c>
      <c r="L1874" s="63">
        <f t="shared" si="156"/>
        <v>-13.365034276099474</v>
      </c>
      <c r="M1874" s="63">
        <f t="shared" si="157"/>
        <v>-5.5880061820137036E-2</v>
      </c>
      <c r="N1874" s="145"/>
      <c r="O1874" s="131"/>
      <c r="P1874" s="131"/>
      <c r="Q1874" s="131"/>
      <c r="R1874" s="131"/>
      <c r="S1874" s="131"/>
      <c r="T1874" s="131"/>
      <c r="U1874" s="131"/>
      <c r="V1874" s="131"/>
      <c r="W1874" s="131"/>
    </row>
    <row r="1875" spans="1:23" ht="18" customHeight="1" x14ac:dyDescent="0.35">
      <c r="A1875" s="143" t="s">
        <v>1241</v>
      </c>
      <c r="B1875" s="143" t="s">
        <v>1284</v>
      </c>
      <c r="C1875" s="147">
        <v>13845</v>
      </c>
      <c r="D1875" s="7">
        <v>-9.2782992999999994E-2</v>
      </c>
      <c r="E1875" s="10">
        <v>1</v>
      </c>
      <c r="F1875" s="144">
        <v>0</v>
      </c>
      <c r="G1875" s="47">
        <f t="shared" si="153"/>
        <v>13845</v>
      </c>
      <c r="H1875" s="47">
        <f t="shared" si="154"/>
        <v>0</v>
      </c>
      <c r="I1875" s="59">
        <v>-8.9788414520267451E-2</v>
      </c>
      <c r="J1875" s="23">
        <f t="shared" si="155"/>
        <v>-2.9945784797325431E-3</v>
      </c>
      <c r="K1875" s="9">
        <v>-1.7165993179862959E-2</v>
      </c>
      <c r="L1875" s="63">
        <f t="shared" si="156"/>
        <v>-8.8974575027140013</v>
      </c>
      <c r="M1875" s="63">
        <f t="shared" si="157"/>
        <v>-7.5616999820137032E-2</v>
      </c>
      <c r="N1875" s="145"/>
      <c r="O1875" s="131"/>
      <c r="P1875" s="131"/>
      <c r="Q1875" s="131"/>
      <c r="R1875" s="131"/>
      <c r="S1875" s="131"/>
      <c r="T1875" s="131"/>
      <c r="U1875" s="131"/>
      <c r="V1875" s="131"/>
      <c r="W1875" s="131"/>
    </row>
    <row r="1876" spans="1:23" ht="18" customHeight="1" x14ac:dyDescent="0.35">
      <c r="A1876" s="143" t="s">
        <v>1241</v>
      </c>
      <c r="B1876" s="143" t="s">
        <v>1285</v>
      </c>
      <c r="C1876" s="147">
        <v>40125</v>
      </c>
      <c r="D1876" s="7">
        <v>-6.6122447000000001E-2</v>
      </c>
      <c r="E1876" s="10">
        <v>1</v>
      </c>
      <c r="F1876" s="144">
        <v>0</v>
      </c>
      <c r="G1876" s="47">
        <f t="shared" si="153"/>
        <v>40125</v>
      </c>
      <c r="H1876" s="47">
        <f t="shared" si="154"/>
        <v>0</v>
      </c>
      <c r="I1876" s="59">
        <v>-8.9788414520267451E-2</v>
      </c>
      <c r="J1876" s="23">
        <f t="shared" si="155"/>
        <v>2.366596752026745E-2</v>
      </c>
      <c r="K1876" s="9">
        <v>-1.7165993179862959E-2</v>
      </c>
      <c r="L1876" s="63">
        <f t="shared" si="156"/>
        <v>-9.8065777222259776</v>
      </c>
      <c r="M1876" s="63">
        <f t="shared" si="157"/>
        <v>-4.8956453820137039E-2</v>
      </c>
      <c r="N1876" s="145"/>
      <c r="O1876" s="131"/>
      <c r="P1876" s="131"/>
      <c r="Q1876" s="131"/>
      <c r="R1876" s="131"/>
      <c r="S1876" s="131"/>
      <c r="T1876" s="131"/>
      <c r="U1876" s="131"/>
      <c r="V1876" s="131"/>
      <c r="W1876" s="131"/>
    </row>
    <row r="1877" spans="1:23" ht="18" customHeight="1" x14ac:dyDescent="0.35">
      <c r="A1877" s="143" t="s">
        <v>1241</v>
      </c>
      <c r="B1877" s="143" t="s">
        <v>1286</v>
      </c>
      <c r="C1877" s="147">
        <v>160662</v>
      </c>
      <c r="D1877" s="7">
        <v>3.7874369999999998E-3</v>
      </c>
      <c r="E1877" s="10">
        <v>1</v>
      </c>
      <c r="F1877" s="144">
        <v>0</v>
      </c>
      <c r="G1877" s="47">
        <f t="shared" si="153"/>
        <v>160662</v>
      </c>
      <c r="H1877" s="47">
        <f t="shared" si="154"/>
        <v>0</v>
      </c>
      <c r="I1877" s="59">
        <v>-8.9788414520267451E-2</v>
      </c>
      <c r="J1877" s="23">
        <f t="shared" si="155"/>
        <v>9.3575851520267456E-2</v>
      </c>
      <c r="K1877" s="9">
        <v>-1.7165993179862959E-2</v>
      </c>
      <c r="L1877" s="63">
        <f t="shared" si="156"/>
        <v>8.3986931374360196</v>
      </c>
      <c r="M1877" s="63">
        <f t="shared" si="157"/>
        <v>2.095343017986296E-2</v>
      </c>
      <c r="N1877" s="145"/>
      <c r="O1877" s="131"/>
      <c r="P1877" s="131"/>
      <c r="Q1877" s="131"/>
      <c r="R1877" s="131"/>
      <c r="S1877" s="131"/>
      <c r="T1877" s="131"/>
      <c r="U1877" s="131"/>
      <c r="V1877" s="131"/>
      <c r="W1877" s="131"/>
    </row>
    <row r="1878" spans="1:23" ht="18" customHeight="1" x14ac:dyDescent="0.35">
      <c r="A1878" s="143" t="s">
        <v>1241</v>
      </c>
      <c r="B1878" s="143" t="s">
        <v>227</v>
      </c>
      <c r="C1878" s="147">
        <v>22593</v>
      </c>
      <c r="D1878" s="7">
        <v>-5.3146576000000001E-2</v>
      </c>
      <c r="E1878" s="10">
        <v>1</v>
      </c>
      <c r="F1878" s="144">
        <v>0</v>
      </c>
      <c r="G1878" s="47">
        <f t="shared" si="153"/>
        <v>22593</v>
      </c>
      <c r="H1878" s="47">
        <f t="shared" si="154"/>
        <v>0</v>
      </c>
      <c r="I1878" s="59">
        <v>-8.9788414520267451E-2</v>
      </c>
      <c r="J1878" s="23">
        <f t="shared" si="155"/>
        <v>3.664183852026745E-2</v>
      </c>
      <c r="K1878" s="9">
        <v>-1.7165993179862959E-2</v>
      </c>
      <c r="L1878" s="63">
        <f t="shared" si="156"/>
        <v>-5.4082299016733559</v>
      </c>
      <c r="M1878" s="63">
        <f t="shared" si="157"/>
        <v>-3.5980582820137039E-2</v>
      </c>
      <c r="N1878" s="145"/>
      <c r="O1878" s="131"/>
      <c r="P1878" s="131"/>
      <c r="Q1878" s="131"/>
      <c r="R1878" s="131"/>
      <c r="S1878" s="131"/>
      <c r="T1878" s="131"/>
      <c r="U1878" s="131"/>
      <c r="V1878" s="131"/>
      <c r="W1878" s="131"/>
    </row>
    <row r="1879" spans="1:23" ht="18" customHeight="1" x14ac:dyDescent="0.35">
      <c r="A1879" s="143" t="s">
        <v>1241</v>
      </c>
      <c r="B1879" s="143" t="s">
        <v>231</v>
      </c>
      <c r="C1879" s="147">
        <v>129924</v>
      </c>
      <c r="D1879" s="7">
        <v>-7.0513379000000001E-2</v>
      </c>
      <c r="E1879" s="10">
        <v>1</v>
      </c>
      <c r="F1879" s="144">
        <v>0</v>
      </c>
      <c r="G1879" s="47">
        <f t="shared" si="153"/>
        <v>129924</v>
      </c>
      <c r="H1879" s="47">
        <f t="shared" si="154"/>
        <v>0</v>
      </c>
      <c r="I1879" s="59">
        <v>-8.9788414520267451E-2</v>
      </c>
      <c r="J1879" s="23">
        <f t="shared" si="155"/>
        <v>1.927503552026745E-2</v>
      </c>
      <c r="K1879" s="9">
        <v>-1.7165993179862959E-2</v>
      </c>
      <c r="L1879" s="63">
        <f t="shared" si="156"/>
        <v>-19.229050233641821</v>
      </c>
      <c r="M1879" s="63">
        <f t="shared" si="157"/>
        <v>-5.3347385820137039E-2</v>
      </c>
      <c r="N1879" s="145"/>
      <c r="O1879" s="131"/>
      <c r="P1879" s="131"/>
      <c r="Q1879" s="131"/>
      <c r="R1879" s="131"/>
      <c r="S1879" s="131"/>
      <c r="T1879" s="131"/>
      <c r="U1879" s="131"/>
      <c r="V1879" s="131"/>
      <c r="W1879" s="131"/>
    </row>
    <row r="1880" spans="1:23" ht="18" customHeight="1" x14ac:dyDescent="0.35">
      <c r="A1880" s="143" t="s">
        <v>1241</v>
      </c>
      <c r="B1880" s="143" t="s">
        <v>232</v>
      </c>
      <c r="C1880" s="147">
        <v>39721</v>
      </c>
      <c r="D1880" s="7">
        <v>-8.2269045999999998E-2</v>
      </c>
      <c r="E1880" s="10">
        <v>1</v>
      </c>
      <c r="F1880" s="144">
        <v>0</v>
      </c>
      <c r="G1880" s="47">
        <f t="shared" si="153"/>
        <v>39721</v>
      </c>
      <c r="H1880" s="47">
        <f t="shared" si="154"/>
        <v>0</v>
      </c>
      <c r="I1880" s="59">
        <v>-8.9788414520267451E-2</v>
      </c>
      <c r="J1880" s="23">
        <f t="shared" si="155"/>
        <v>7.5193685202674526E-3</v>
      </c>
      <c r="K1880" s="9">
        <v>-1.7165993179862959E-2</v>
      </c>
      <c r="L1880" s="63">
        <f t="shared" si="156"/>
        <v>-12.975121724721051</v>
      </c>
      <c r="M1880" s="63">
        <f t="shared" si="157"/>
        <v>-6.5103052820137036E-2</v>
      </c>
      <c r="N1880" s="145"/>
      <c r="O1880" s="131"/>
      <c r="P1880" s="131"/>
      <c r="Q1880" s="131"/>
      <c r="R1880" s="131"/>
      <c r="S1880" s="131"/>
      <c r="T1880" s="131"/>
      <c r="U1880" s="131"/>
      <c r="V1880" s="131"/>
      <c r="W1880" s="131"/>
    </row>
    <row r="1881" spans="1:23" ht="18" customHeight="1" x14ac:dyDescent="0.35">
      <c r="A1881" s="143" t="s">
        <v>1241</v>
      </c>
      <c r="B1881" s="143" t="s">
        <v>1287</v>
      </c>
      <c r="C1881" s="147">
        <v>87317</v>
      </c>
      <c r="D1881" s="7">
        <v>-0.16327528199999999</v>
      </c>
      <c r="E1881" s="10">
        <v>1</v>
      </c>
      <c r="F1881" s="144">
        <v>0</v>
      </c>
      <c r="G1881" s="47">
        <f t="shared" si="153"/>
        <v>87317</v>
      </c>
      <c r="H1881" s="47">
        <f t="shared" si="154"/>
        <v>0</v>
      </c>
      <c r="I1881" s="59">
        <v>-8.9788414520267451E-2</v>
      </c>
      <c r="J1881" s="23">
        <f t="shared" si="155"/>
        <v>-7.3486867479732543E-2</v>
      </c>
      <c r="K1881" s="9">
        <v>-1.7165993179862959E-2</v>
      </c>
      <c r="L1881" s="63">
        <f t="shared" si="156"/>
        <v>-43.174491361397543</v>
      </c>
      <c r="M1881" s="63">
        <f t="shared" si="157"/>
        <v>-0.14610928882013705</v>
      </c>
      <c r="N1881" s="145"/>
      <c r="O1881" s="131"/>
      <c r="P1881" s="131"/>
      <c r="Q1881" s="131"/>
      <c r="R1881" s="131"/>
      <c r="S1881" s="131"/>
      <c r="T1881" s="131"/>
      <c r="U1881" s="131"/>
      <c r="V1881" s="131"/>
      <c r="W1881" s="131"/>
    </row>
    <row r="1882" spans="1:23" ht="18" customHeight="1" x14ac:dyDescent="0.35">
      <c r="A1882" s="143" t="s">
        <v>1241</v>
      </c>
      <c r="B1882" s="143" t="s">
        <v>1238</v>
      </c>
      <c r="C1882" s="147">
        <v>88447</v>
      </c>
      <c r="D1882" s="7">
        <v>-8.1131512000000003E-2</v>
      </c>
      <c r="E1882" s="10">
        <v>1</v>
      </c>
      <c r="F1882" s="144">
        <v>0</v>
      </c>
      <c r="G1882" s="47">
        <f t="shared" si="153"/>
        <v>88447</v>
      </c>
      <c r="H1882" s="47">
        <f t="shared" si="154"/>
        <v>0</v>
      </c>
      <c r="I1882" s="59">
        <v>-8.9788414520267451E-2</v>
      </c>
      <c r="J1882" s="23">
        <f t="shared" si="155"/>
        <v>8.6569025202674482E-3</v>
      </c>
      <c r="K1882" s="9">
        <v>-1.7165993179862959E-2</v>
      </c>
      <c r="L1882" s="63">
        <f t="shared" si="156"/>
        <v>-19.023371106984516</v>
      </c>
      <c r="M1882" s="63">
        <f t="shared" si="157"/>
        <v>-6.3965518820137041E-2</v>
      </c>
      <c r="N1882" s="145"/>
      <c r="O1882" s="131"/>
      <c r="P1882" s="131"/>
      <c r="Q1882" s="131"/>
      <c r="R1882" s="131"/>
      <c r="S1882" s="131"/>
      <c r="T1882" s="131"/>
      <c r="U1882" s="131"/>
      <c r="V1882" s="131"/>
      <c r="W1882" s="131"/>
    </row>
    <row r="1883" spans="1:23" ht="18" customHeight="1" x14ac:dyDescent="0.35">
      <c r="A1883" s="143" t="s">
        <v>1241</v>
      </c>
      <c r="B1883" s="143" t="s">
        <v>967</v>
      </c>
      <c r="C1883" s="147">
        <v>133253</v>
      </c>
      <c r="D1883" s="7">
        <v>-6.5249171999999994E-2</v>
      </c>
      <c r="E1883" s="10">
        <v>1</v>
      </c>
      <c r="F1883" s="144">
        <v>0</v>
      </c>
      <c r="G1883" s="47">
        <f t="shared" si="153"/>
        <v>133253</v>
      </c>
      <c r="H1883" s="47">
        <f t="shared" si="154"/>
        <v>0</v>
      </c>
      <c r="I1883" s="59">
        <v>-8.9788414520267451E-2</v>
      </c>
      <c r="J1883" s="23">
        <f t="shared" si="155"/>
        <v>2.4539242520267457E-2</v>
      </c>
      <c r="K1883" s="9">
        <v>-1.7165993179862959E-2</v>
      </c>
      <c r="L1883" s="63">
        <f t="shared" si="156"/>
        <v>-17.552204458767342</v>
      </c>
      <c r="M1883" s="63">
        <f t="shared" si="157"/>
        <v>-4.8083178820137032E-2</v>
      </c>
      <c r="N1883" s="145"/>
      <c r="O1883" s="131"/>
      <c r="P1883" s="131"/>
      <c r="Q1883" s="131"/>
      <c r="R1883" s="131"/>
      <c r="S1883" s="131"/>
      <c r="T1883" s="131"/>
      <c r="U1883" s="131"/>
      <c r="V1883" s="131"/>
      <c r="W1883" s="131"/>
    </row>
    <row r="1884" spans="1:23" ht="18" customHeight="1" x14ac:dyDescent="0.35">
      <c r="A1884" s="143" t="s">
        <v>1241</v>
      </c>
      <c r="B1884" s="143" t="s">
        <v>1288</v>
      </c>
      <c r="C1884" s="147">
        <v>62436</v>
      </c>
      <c r="D1884" s="7">
        <v>-7.0881172000000006E-2</v>
      </c>
      <c r="E1884" s="10">
        <v>1</v>
      </c>
      <c r="F1884" s="144">
        <v>0</v>
      </c>
      <c r="G1884" s="47">
        <f t="shared" si="153"/>
        <v>62436</v>
      </c>
      <c r="H1884" s="47">
        <f t="shared" si="154"/>
        <v>0</v>
      </c>
      <c r="I1884" s="59">
        <v>-8.9788414520267451E-2</v>
      </c>
      <c r="J1884" s="23">
        <f t="shared" si="155"/>
        <v>1.8907242520267445E-2</v>
      </c>
      <c r="K1884" s="9">
        <v>-1.7165993179862959E-2</v>
      </c>
      <c r="L1884" s="63">
        <f t="shared" si="156"/>
        <v>-13.421917401104535</v>
      </c>
      <c r="M1884" s="63">
        <f t="shared" si="157"/>
        <v>-5.3715178820137044E-2</v>
      </c>
      <c r="N1884" s="145"/>
      <c r="O1884" s="131"/>
      <c r="P1884" s="131"/>
      <c r="Q1884" s="131"/>
      <c r="R1884" s="131"/>
      <c r="S1884" s="131"/>
      <c r="T1884" s="131"/>
      <c r="U1884" s="131"/>
      <c r="V1884" s="131"/>
      <c r="W1884" s="131"/>
    </row>
    <row r="1885" spans="1:23" ht="18" customHeight="1" x14ac:dyDescent="0.35">
      <c r="A1885" s="143" t="s">
        <v>1241</v>
      </c>
      <c r="B1885" s="143" t="s">
        <v>1289</v>
      </c>
      <c r="C1885" s="147">
        <v>54251</v>
      </c>
      <c r="D1885" s="7">
        <v>-7.1007908999999994E-2</v>
      </c>
      <c r="E1885" s="10">
        <v>1</v>
      </c>
      <c r="F1885" s="144">
        <v>0</v>
      </c>
      <c r="G1885" s="47">
        <f t="shared" si="153"/>
        <v>54251</v>
      </c>
      <c r="H1885" s="47">
        <f t="shared" si="154"/>
        <v>0</v>
      </c>
      <c r="I1885" s="59">
        <v>-8.9788414520267451E-2</v>
      </c>
      <c r="J1885" s="23">
        <f t="shared" si="155"/>
        <v>1.8780505520267457E-2</v>
      </c>
      <c r="K1885" s="9">
        <v>-1.7165993179862959E-2</v>
      </c>
      <c r="L1885" s="63">
        <f t="shared" si="156"/>
        <v>-12.540775075032718</v>
      </c>
      <c r="M1885" s="63">
        <f t="shared" si="157"/>
        <v>-5.3841915820137032E-2</v>
      </c>
      <c r="N1885" s="145"/>
      <c r="O1885" s="131"/>
      <c r="P1885" s="131"/>
      <c r="Q1885" s="131"/>
      <c r="R1885" s="131"/>
      <c r="S1885" s="131"/>
      <c r="T1885" s="131"/>
      <c r="U1885" s="131"/>
      <c r="V1885" s="131"/>
      <c r="W1885" s="131"/>
    </row>
    <row r="1886" spans="1:23" ht="18" customHeight="1" x14ac:dyDescent="0.35">
      <c r="A1886" s="143" t="s">
        <v>1241</v>
      </c>
      <c r="B1886" s="143" t="s">
        <v>1161</v>
      </c>
      <c r="C1886" s="147">
        <v>28815</v>
      </c>
      <c r="D1886" s="7">
        <v>-8.5587456000000006E-2</v>
      </c>
      <c r="E1886" s="10">
        <v>1</v>
      </c>
      <c r="F1886" s="144">
        <v>0</v>
      </c>
      <c r="G1886" s="47">
        <f t="shared" si="153"/>
        <v>28815</v>
      </c>
      <c r="H1886" s="47">
        <f t="shared" si="154"/>
        <v>0</v>
      </c>
      <c r="I1886" s="59">
        <v>-8.9788414520267451E-2</v>
      </c>
      <c r="J1886" s="23">
        <f t="shared" si="155"/>
        <v>4.2009585202674449E-3</v>
      </c>
      <c r="K1886" s="9">
        <v>-1.7165993179862959E-2</v>
      </c>
      <c r="L1886" s="63">
        <f t="shared" si="156"/>
        <v>-11.614530717713123</v>
      </c>
      <c r="M1886" s="63">
        <f t="shared" si="157"/>
        <v>-6.8421462820137044E-2</v>
      </c>
      <c r="N1886" s="145"/>
      <c r="O1886" s="131"/>
      <c r="P1886" s="131"/>
      <c r="Q1886" s="131"/>
      <c r="R1886" s="131"/>
      <c r="S1886" s="131"/>
      <c r="T1886" s="131"/>
      <c r="U1886" s="131"/>
      <c r="V1886" s="131"/>
      <c r="W1886" s="131"/>
    </row>
    <row r="1887" spans="1:23" ht="18" customHeight="1" x14ac:dyDescent="0.35">
      <c r="A1887" s="143" t="s">
        <v>1241</v>
      </c>
      <c r="B1887" s="143" t="s">
        <v>1290</v>
      </c>
      <c r="C1887" s="147">
        <v>61794</v>
      </c>
      <c r="D1887" s="7">
        <v>-7.2716401E-2</v>
      </c>
      <c r="E1887" s="10">
        <v>1</v>
      </c>
      <c r="F1887" s="144">
        <v>0</v>
      </c>
      <c r="G1887" s="47">
        <f t="shared" si="153"/>
        <v>61794</v>
      </c>
      <c r="H1887" s="47">
        <f t="shared" si="154"/>
        <v>0</v>
      </c>
      <c r="I1887" s="59">
        <v>-8.9788414520267451E-2</v>
      </c>
      <c r="J1887" s="23">
        <f t="shared" si="155"/>
        <v>1.7072013520267451E-2</v>
      </c>
      <c r="K1887" s="9">
        <v>-1.7165993179862959E-2</v>
      </c>
      <c r="L1887" s="63">
        <f t="shared" si="156"/>
        <v>-13.808942012635471</v>
      </c>
      <c r="M1887" s="63">
        <f t="shared" si="157"/>
        <v>-5.5550407820137038E-2</v>
      </c>
      <c r="N1887" s="145"/>
      <c r="O1887" s="131"/>
      <c r="P1887" s="131"/>
      <c r="Q1887" s="131"/>
      <c r="R1887" s="131"/>
      <c r="S1887" s="131"/>
      <c r="T1887" s="131"/>
      <c r="U1887" s="131"/>
      <c r="V1887" s="131"/>
      <c r="W1887" s="131"/>
    </row>
    <row r="1888" spans="1:23" ht="18" customHeight="1" x14ac:dyDescent="0.35">
      <c r="A1888" s="143" t="s">
        <v>1241</v>
      </c>
      <c r="B1888" s="143" t="s">
        <v>1291</v>
      </c>
      <c r="C1888" s="147">
        <v>46793</v>
      </c>
      <c r="D1888" s="7">
        <v>-0.11395337</v>
      </c>
      <c r="E1888" s="10">
        <v>1</v>
      </c>
      <c r="F1888" s="144">
        <v>0</v>
      </c>
      <c r="G1888" s="47">
        <f t="shared" si="153"/>
        <v>46793</v>
      </c>
      <c r="H1888" s="47">
        <f t="shared" si="154"/>
        <v>0</v>
      </c>
      <c r="I1888" s="59">
        <v>-8.9788414520267451E-2</v>
      </c>
      <c r="J1888" s="23">
        <f t="shared" si="155"/>
        <v>-2.4164955479732547E-2</v>
      </c>
      <c r="K1888" s="9">
        <v>-1.7165993179862959E-2</v>
      </c>
      <c r="L1888" s="63">
        <f t="shared" si="156"/>
        <v>-20.936745038674559</v>
      </c>
      <c r="M1888" s="63">
        <f t="shared" si="157"/>
        <v>-9.6787376820137036E-2</v>
      </c>
      <c r="N1888" s="145"/>
      <c r="O1888" s="131"/>
      <c r="P1888" s="131"/>
      <c r="Q1888" s="131"/>
      <c r="R1888" s="131"/>
      <c r="S1888" s="131"/>
      <c r="T1888" s="131"/>
      <c r="U1888" s="131"/>
      <c r="V1888" s="131"/>
      <c r="W1888" s="131"/>
    </row>
    <row r="1889" spans="1:23" ht="18" customHeight="1" x14ac:dyDescent="0.35">
      <c r="A1889" s="143" t="s">
        <v>1241</v>
      </c>
      <c r="B1889" s="143" t="s">
        <v>1292</v>
      </c>
      <c r="C1889" s="147">
        <v>65464</v>
      </c>
      <c r="D1889" s="7">
        <v>-0.11815186499999999</v>
      </c>
      <c r="E1889" s="10">
        <v>1</v>
      </c>
      <c r="F1889" s="144">
        <v>0</v>
      </c>
      <c r="G1889" s="47">
        <f t="shared" si="153"/>
        <v>65464</v>
      </c>
      <c r="H1889" s="47">
        <f t="shared" si="154"/>
        <v>0</v>
      </c>
      <c r="I1889" s="59">
        <v>-8.9788414520267451E-2</v>
      </c>
      <c r="J1889" s="23">
        <f t="shared" si="155"/>
        <v>-2.8363450479732544E-2</v>
      </c>
      <c r="K1889" s="9">
        <v>-1.7165993179862959E-2</v>
      </c>
      <c r="L1889" s="63">
        <f t="shared" si="156"/>
        <v>-25.838178145127209</v>
      </c>
      <c r="M1889" s="63">
        <f t="shared" si="157"/>
        <v>-0.10098587182013703</v>
      </c>
      <c r="N1889" s="145"/>
      <c r="O1889" s="131"/>
      <c r="P1889" s="131"/>
      <c r="Q1889" s="131"/>
      <c r="R1889" s="131"/>
      <c r="S1889" s="131"/>
      <c r="T1889" s="131"/>
      <c r="U1889" s="131"/>
      <c r="V1889" s="131"/>
      <c r="W1889" s="131"/>
    </row>
    <row r="1890" spans="1:23" ht="18" customHeight="1" x14ac:dyDescent="0.35">
      <c r="A1890" s="143" t="s">
        <v>1241</v>
      </c>
      <c r="B1890" s="143" t="s">
        <v>1293</v>
      </c>
      <c r="C1890" s="147">
        <v>12647</v>
      </c>
      <c r="D1890" s="7">
        <v>-9.1244399000000004E-2</v>
      </c>
      <c r="E1890" s="10">
        <v>1</v>
      </c>
      <c r="F1890" s="144">
        <v>0</v>
      </c>
      <c r="G1890" s="47">
        <f t="shared" si="153"/>
        <v>12647</v>
      </c>
      <c r="H1890" s="47">
        <f t="shared" si="154"/>
        <v>0</v>
      </c>
      <c r="I1890" s="59">
        <v>-8.9788414520267451E-2</v>
      </c>
      <c r="J1890" s="23">
        <f t="shared" si="155"/>
        <v>-1.4559844797325527E-3</v>
      </c>
      <c r="K1890" s="9">
        <v>-1.7165993179862959E-2</v>
      </c>
      <c r="L1890" s="63">
        <f t="shared" si="156"/>
        <v>-8.3307746525375901</v>
      </c>
      <c r="M1890" s="63">
        <f t="shared" si="157"/>
        <v>-7.4078405820137042E-2</v>
      </c>
      <c r="N1890" s="145"/>
      <c r="O1890" s="131"/>
      <c r="P1890" s="131"/>
      <c r="Q1890" s="131"/>
      <c r="R1890" s="131"/>
      <c r="S1890" s="131"/>
      <c r="T1890" s="131"/>
      <c r="U1890" s="131"/>
      <c r="V1890" s="131"/>
      <c r="W1890" s="131"/>
    </row>
    <row r="1891" spans="1:23" ht="18" customHeight="1" x14ac:dyDescent="0.35">
      <c r="A1891" s="143" t="s">
        <v>1241</v>
      </c>
      <c r="B1891" s="143" t="s">
        <v>1294</v>
      </c>
      <c r="C1891" s="147">
        <v>36756</v>
      </c>
      <c r="D1891" s="7">
        <v>-1.5737768999999999E-2</v>
      </c>
      <c r="E1891" s="10">
        <v>1</v>
      </c>
      <c r="F1891" s="144">
        <v>0</v>
      </c>
      <c r="G1891" s="47">
        <f t="shared" si="153"/>
        <v>36756</v>
      </c>
      <c r="H1891" s="47">
        <f t="shared" si="154"/>
        <v>0</v>
      </c>
      <c r="I1891" s="59">
        <v>-8.9788414520267451E-2</v>
      </c>
      <c r="J1891" s="23">
        <f t="shared" si="155"/>
        <v>7.4050645520267452E-2</v>
      </c>
      <c r="K1891" s="9">
        <v>-1.7165993179862959E-2</v>
      </c>
      <c r="L1891" s="63">
        <f t="shared" si="156"/>
        <v>0.27381705984623145</v>
      </c>
      <c r="M1891" s="63">
        <f t="shared" si="157"/>
        <v>1.4282241798629601E-3</v>
      </c>
      <c r="N1891" s="145"/>
      <c r="O1891" s="131"/>
      <c r="P1891" s="131"/>
      <c r="Q1891" s="131"/>
      <c r="R1891" s="131"/>
      <c r="S1891" s="131"/>
      <c r="T1891" s="131"/>
      <c r="U1891" s="131"/>
      <c r="V1891" s="131"/>
      <c r="W1891" s="131"/>
    </row>
    <row r="1892" spans="1:23" ht="18" customHeight="1" x14ac:dyDescent="0.35">
      <c r="A1892" s="143" t="s">
        <v>1241</v>
      </c>
      <c r="B1892" s="143" t="s">
        <v>1295</v>
      </c>
      <c r="C1892" s="147">
        <v>3695</v>
      </c>
      <c r="D1892" s="7">
        <v>-7.2224733999999999E-2</v>
      </c>
      <c r="E1892" s="10">
        <v>1</v>
      </c>
      <c r="F1892" s="144">
        <v>0</v>
      </c>
      <c r="G1892" s="47">
        <f t="shared" si="153"/>
        <v>3695</v>
      </c>
      <c r="H1892" s="47">
        <f t="shared" si="154"/>
        <v>0</v>
      </c>
      <c r="I1892" s="59">
        <v>-8.9788414520267451E-2</v>
      </c>
      <c r="J1892" s="23">
        <f t="shared" si="155"/>
        <v>1.7563680520267452E-2</v>
      </c>
      <c r="K1892" s="9">
        <v>-1.7165993179862959E-2</v>
      </c>
      <c r="L1892" s="63">
        <f t="shared" si="156"/>
        <v>-3.3468287909426881</v>
      </c>
      <c r="M1892" s="63">
        <f t="shared" si="157"/>
        <v>-5.5058740820137037E-2</v>
      </c>
      <c r="N1892" s="145"/>
      <c r="O1892" s="131"/>
      <c r="P1892" s="131"/>
      <c r="Q1892" s="131"/>
      <c r="R1892" s="131"/>
      <c r="S1892" s="131"/>
      <c r="T1892" s="131"/>
      <c r="U1892" s="131"/>
      <c r="V1892" s="131"/>
      <c r="W1892" s="131"/>
    </row>
    <row r="1893" spans="1:23" ht="18" customHeight="1" x14ac:dyDescent="0.35">
      <c r="A1893" s="143" t="s">
        <v>1241</v>
      </c>
      <c r="B1893" s="143" t="s">
        <v>254</v>
      </c>
      <c r="C1893" s="147">
        <v>214419</v>
      </c>
      <c r="D1893" s="7">
        <v>1.1812649999999999E-2</v>
      </c>
      <c r="E1893" s="10">
        <v>1</v>
      </c>
      <c r="F1893" s="144">
        <v>0</v>
      </c>
      <c r="G1893" s="47">
        <f t="shared" si="153"/>
        <v>214419</v>
      </c>
      <c r="H1893" s="47">
        <f t="shared" si="154"/>
        <v>0</v>
      </c>
      <c r="I1893" s="59">
        <v>-8.9788414520267451E-2</v>
      </c>
      <c r="J1893" s="23">
        <f t="shared" si="155"/>
        <v>0.10160106452026745</v>
      </c>
      <c r="K1893" s="9">
        <v>-1.7165993179862959E-2</v>
      </c>
      <c r="L1893" s="63">
        <f t="shared" si="156"/>
        <v>13.418676422601214</v>
      </c>
      <c r="M1893" s="63">
        <f t="shared" si="157"/>
        <v>2.8978643179862956E-2</v>
      </c>
      <c r="N1893" s="145"/>
      <c r="O1893" s="131"/>
      <c r="P1893" s="131"/>
      <c r="Q1893" s="131"/>
      <c r="R1893" s="131"/>
      <c r="S1893" s="131"/>
      <c r="T1893" s="131"/>
      <c r="U1893" s="131"/>
      <c r="V1893" s="131"/>
      <c r="W1893" s="131"/>
    </row>
    <row r="1894" spans="1:23" ht="18" customHeight="1" x14ac:dyDescent="0.35">
      <c r="A1894" s="143" t="s">
        <v>1241</v>
      </c>
      <c r="B1894" s="143" t="s">
        <v>1296</v>
      </c>
      <c r="C1894" s="147">
        <v>41594</v>
      </c>
      <c r="D1894" s="7">
        <v>-3.6821232000000002E-2</v>
      </c>
      <c r="E1894" s="10">
        <v>1</v>
      </c>
      <c r="F1894" s="144">
        <v>0</v>
      </c>
      <c r="G1894" s="47">
        <f t="shared" si="153"/>
        <v>41594</v>
      </c>
      <c r="H1894" s="47">
        <f t="shared" si="154"/>
        <v>0</v>
      </c>
      <c r="I1894" s="59">
        <v>-8.9788414520267451E-2</v>
      </c>
      <c r="J1894" s="23">
        <f t="shared" si="155"/>
        <v>5.2967182520267449E-2</v>
      </c>
      <c r="K1894" s="9">
        <v>-1.7165993179862959E-2</v>
      </c>
      <c r="L1894" s="63">
        <f t="shared" si="156"/>
        <v>-4.0086087378926152</v>
      </c>
      <c r="M1894" s="63">
        <f t="shared" si="157"/>
        <v>-1.9655238820137044E-2</v>
      </c>
      <c r="N1894" s="145"/>
      <c r="O1894" s="131"/>
      <c r="P1894" s="131"/>
      <c r="Q1894" s="131"/>
      <c r="R1894" s="131"/>
      <c r="S1894" s="131"/>
      <c r="T1894" s="131"/>
      <c r="U1894" s="131"/>
      <c r="V1894" s="131"/>
      <c r="W1894" s="131"/>
    </row>
    <row r="1895" spans="1:23" ht="18" customHeight="1" x14ac:dyDescent="0.35">
      <c r="A1895" s="143" t="s">
        <v>1241</v>
      </c>
      <c r="B1895" s="143" t="s">
        <v>1297</v>
      </c>
      <c r="C1895" s="147">
        <v>1057425</v>
      </c>
      <c r="D1895" s="7">
        <v>6.1939342000000001E-2</v>
      </c>
      <c r="E1895" s="10">
        <v>1</v>
      </c>
      <c r="F1895" s="144">
        <v>0</v>
      </c>
      <c r="G1895" s="47">
        <f t="shared" si="153"/>
        <v>1057425</v>
      </c>
      <c r="H1895" s="47">
        <f t="shared" si="154"/>
        <v>0</v>
      </c>
      <c r="I1895" s="59">
        <v>-8.9788414520267451E-2</v>
      </c>
      <c r="J1895" s="23">
        <f t="shared" si="155"/>
        <v>0.15172775652026746</v>
      </c>
      <c r="K1895" s="9">
        <v>-1.7165993179862959E-2</v>
      </c>
      <c r="L1895" s="63">
        <f t="shared" si="156"/>
        <v>81.344943530404706</v>
      </c>
      <c r="M1895" s="63">
        <f t="shared" si="157"/>
        <v>7.9105335179862957E-2</v>
      </c>
      <c r="N1895" s="145"/>
      <c r="O1895" s="131"/>
      <c r="P1895" s="131"/>
      <c r="Q1895" s="131"/>
      <c r="R1895" s="131"/>
      <c r="S1895" s="131"/>
      <c r="T1895" s="131"/>
      <c r="U1895" s="131"/>
      <c r="V1895" s="131"/>
      <c r="W1895" s="131"/>
    </row>
    <row r="1896" spans="1:23" ht="18" customHeight="1" x14ac:dyDescent="0.35">
      <c r="A1896" s="143" t="s">
        <v>1241</v>
      </c>
      <c r="B1896" s="143" t="s">
        <v>259</v>
      </c>
      <c r="C1896" s="147">
        <v>20301</v>
      </c>
      <c r="D1896" s="7">
        <v>-6.7779215000000004E-2</v>
      </c>
      <c r="E1896" s="10">
        <v>1</v>
      </c>
      <c r="F1896" s="144">
        <v>0</v>
      </c>
      <c r="G1896" s="47">
        <f t="shared" si="153"/>
        <v>20301</v>
      </c>
      <c r="H1896" s="47">
        <f t="shared" si="154"/>
        <v>0</v>
      </c>
      <c r="I1896" s="59">
        <v>-8.9788414520267451E-2</v>
      </c>
      <c r="J1896" s="23">
        <f t="shared" si="155"/>
        <v>2.2009199520267447E-2</v>
      </c>
      <c r="K1896" s="9">
        <v>-1.7165993179862959E-2</v>
      </c>
      <c r="L1896" s="63">
        <f t="shared" si="156"/>
        <v>-7.2114517002761138</v>
      </c>
      <c r="M1896" s="63">
        <f t="shared" si="157"/>
        <v>-5.0613221820137042E-2</v>
      </c>
      <c r="N1896" s="145"/>
      <c r="O1896" s="131"/>
      <c r="P1896" s="131"/>
      <c r="Q1896" s="131"/>
      <c r="R1896" s="131"/>
      <c r="S1896" s="131"/>
      <c r="T1896" s="131"/>
      <c r="U1896" s="131"/>
      <c r="V1896" s="131"/>
      <c r="W1896" s="131"/>
    </row>
    <row r="1897" spans="1:23" ht="18" customHeight="1" x14ac:dyDescent="0.35">
      <c r="A1897" s="143" t="s">
        <v>1241</v>
      </c>
      <c r="B1897" s="143" t="s">
        <v>101</v>
      </c>
      <c r="C1897" s="147">
        <v>12595</v>
      </c>
      <c r="D1897" s="7">
        <v>-3.4201101999999997E-2</v>
      </c>
      <c r="E1897" s="10">
        <v>1</v>
      </c>
      <c r="F1897" s="144">
        <v>0</v>
      </c>
      <c r="G1897" s="47">
        <f t="shared" si="153"/>
        <v>12595</v>
      </c>
      <c r="H1897" s="47">
        <f t="shared" si="154"/>
        <v>0</v>
      </c>
      <c r="I1897" s="59">
        <v>-8.9788414520267451E-2</v>
      </c>
      <c r="J1897" s="23">
        <f t="shared" si="155"/>
        <v>5.5587312520267454E-2</v>
      </c>
      <c r="K1897" s="9">
        <v>-1.7165993179862959E-2</v>
      </c>
      <c r="L1897" s="63">
        <f t="shared" si="156"/>
        <v>-1.9118067828660681</v>
      </c>
      <c r="M1897" s="63">
        <f t="shared" si="157"/>
        <v>-1.7035108820137038E-2</v>
      </c>
      <c r="N1897" s="145"/>
      <c r="O1897" s="131"/>
      <c r="P1897" s="131"/>
      <c r="Q1897" s="131"/>
      <c r="R1897" s="131"/>
      <c r="S1897" s="131"/>
      <c r="T1897" s="131"/>
      <c r="U1897" s="131"/>
      <c r="V1897" s="131"/>
      <c r="W1897" s="131"/>
    </row>
    <row r="1898" spans="1:23" ht="18" customHeight="1" x14ac:dyDescent="0.35">
      <c r="A1898" s="143" t="s">
        <v>1241</v>
      </c>
      <c r="B1898" s="143" t="s">
        <v>1298</v>
      </c>
      <c r="C1898" s="147">
        <v>59475</v>
      </c>
      <c r="D1898" s="7">
        <v>2.0544086999999999E-2</v>
      </c>
      <c r="E1898" s="10">
        <v>1</v>
      </c>
      <c r="F1898" s="144">
        <v>0</v>
      </c>
      <c r="G1898" s="47">
        <f t="shared" si="153"/>
        <v>59475</v>
      </c>
      <c r="H1898" s="47">
        <f t="shared" si="154"/>
        <v>0</v>
      </c>
      <c r="I1898" s="59">
        <v>-8.9788414520267451E-2</v>
      </c>
      <c r="J1898" s="23">
        <f t="shared" si="155"/>
        <v>0.11033250152026745</v>
      </c>
      <c r="K1898" s="9">
        <v>-1.7165993179862959E-2</v>
      </c>
      <c r="L1898" s="63">
        <f t="shared" si="156"/>
        <v>9.1965445958270902</v>
      </c>
      <c r="M1898" s="63">
        <f t="shared" si="157"/>
        <v>3.7710080179862958E-2</v>
      </c>
      <c r="N1898" s="145"/>
      <c r="O1898" s="131"/>
      <c r="P1898" s="131"/>
      <c r="Q1898" s="131"/>
      <c r="R1898" s="131"/>
      <c r="S1898" s="131"/>
      <c r="T1898" s="131"/>
      <c r="U1898" s="131"/>
      <c r="V1898" s="131"/>
      <c r="W1898" s="131"/>
    </row>
    <row r="1899" spans="1:23" ht="18" customHeight="1" x14ac:dyDescent="0.35">
      <c r="A1899" s="143" t="s">
        <v>1241</v>
      </c>
      <c r="B1899" s="143" t="s">
        <v>260</v>
      </c>
      <c r="C1899" s="147">
        <v>104547</v>
      </c>
      <c r="D1899" s="7">
        <v>-1.5982814000000001E-2</v>
      </c>
      <c r="E1899" s="10">
        <v>1</v>
      </c>
      <c r="F1899" s="144">
        <v>0</v>
      </c>
      <c r="G1899" s="47">
        <f t="shared" si="153"/>
        <v>104547</v>
      </c>
      <c r="H1899" s="47">
        <f t="shared" si="154"/>
        <v>0</v>
      </c>
      <c r="I1899" s="59">
        <v>-8.9788414520267451E-2</v>
      </c>
      <c r="J1899" s="23">
        <f t="shared" si="155"/>
        <v>7.3805600520267453E-2</v>
      </c>
      <c r="K1899" s="9">
        <v>-1.7165993179862959E-2</v>
      </c>
      <c r="L1899" s="63">
        <f t="shared" si="156"/>
        <v>0.38256594392112508</v>
      </c>
      <c r="M1899" s="63">
        <f t="shared" si="157"/>
        <v>1.1831791798629573E-3</v>
      </c>
      <c r="N1899" s="145"/>
      <c r="O1899" s="131"/>
      <c r="P1899" s="131"/>
      <c r="Q1899" s="131"/>
      <c r="R1899" s="131"/>
      <c r="S1899" s="131"/>
      <c r="T1899" s="131"/>
      <c r="U1899" s="131"/>
      <c r="V1899" s="131"/>
      <c r="W1899" s="131"/>
    </row>
    <row r="1900" spans="1:23" ht="18" customHeight="1" x14ac:dyDescent="0.35">
      <c r="A1900" s="143" t="s">
        <v>1241</v>
      </c>
      <c r="B1900" s="143" t="s">
        <v>266</v>
      </c>
      <c r="C1900" s="147">
        <v>64325</v>
      </c>
      <c r="D1900" s="7">
        <v>-9.1758245000000002E-2</v>
      </c>
      <c r="E1900" s="10">
        <v>1</v>
      </c>
      <c r="F1900" s="144">
        <v>0</v>
      </c>
      <c r="G1900" s="47">
        <f t="shared" si="153"/>
        <v>64325</v>
      </c>
      <c r="H1900" s="47">
        <f t="shared" si="154"/>
        <v>0</v>
      </c>
      <c r="I1900" s="59">
        <v>-8.9788414520267451E-2</v>
      </c>
      <c r="J1900" s="23">
        <f t="shared" si="155"/>
        <v>-1.9698304797325511E-3</v>
      </c>
      <c r="K1900" s="9">
        <v>-1.7165993179862959E-2</v>
      </c>
      <c r="L1900" s="63">
        <f t="shared" si="156"/>
        <v>-18.918365662302566</v>
      </c>
      <c r="M1900" s="63">
        <f t="shared" si="157"/>
        <v>-7.459225182013704E-2</v>
      </c>
      <c r="N1900" s="145"/>
      <c r="O1900" s="131"/>
      <c r="P1900" s="131"/>
      <c r="Q1900" s="131"/>
      <c r="R1900" s="131"/>
      <c r="S1900" s="131"/>
      <c r="T1900" s="131"/>
      <c r="U1900" s="131"/>
      <c r="V1900" s="131"/>
      <c r="W1900" s="131"/>
    </row>
    <row r="1901" spans="1:23" ht="18" customHeight="1" x14ac:dyDescent="0.35">
      <c r="A1901" s="143" t="s">
        <v>1241</v>
      </c>
      <c r="B1901" s="143" t="s">
        <v>539</v>
      </c>
      <c r="C1901" s="147">
        <v>77362</v>
      </c>
      <c r="D1901" s="7">
        <v>-1.6207111E-2</v>
      </c>
      <c r="E1901" s="10">
        <v>1</v>
      </c>
      <c r="F1901" s="144">
        <v>0</v>
      </c>
      <c r="G1901" s="47">
        <f t="shared" si="153"/>
        <v>77362</v>
      </c>
      <c r="H1901" s="47">
        <f t="shared" si="154"/>
        <v>0</v>
      </c>
      <c r="I1901" s="59">
        <v>-8.9788414520267451E-2</v>
      </c>
      <c r="J1901" s="23">
        <f t="shared" si="155"/>
        <v>7.3581303520267455E-2</v>
      </c>
      <c r="K1901" s="9">
        <v>-1.7165993179862959E-2</v>
      </c>
      <c r="L1901" s="63">
        <f t="shared" si="156"/>
        <v>0.26670373152009302</v>
      </c>
      <c r="M1901" s="63">
        <f t="shared" si="157"/>
        <v>9.5888217986295904E-4</v>
      </c>
      <c r="N1901" s="145"/>
      <c r="O1901" s="131"/>
      <c r="P1901" s="131"/>
      <c r="Q1901" s="131"/>
      <c r="R1901" s="131"/>
      <c r="S1901" s="131"/>
      <c r="T1901" s="131"/>
      <c r="U1901" s="131"/>
      <c r="V1901" s="131"/>
      <c r="W1901" s="131"/>
    </row>
    <row r="1902" spans="1:23" ht="18" customHeight="1" x14ac:dyDescent="0.35">
      <c r="A1902" s="143" t="s">
        <v>1241</v>
      </c>
      <c r="B1902" s="143" t="s">
        <v>1299</v>
      </c>
      <c r="C1902" s="147">
        <v>36632</v>
      </c>
      <c r="D1902" s="7">
        <v>-7.6246404000000004E-2</v>
      </c>
      <c r="E1902" s="10">
        <v>1</v>
      </c>
      <c r="F1902" s="144">
        <v>0</v>
      </c>
      <c r="G1902" s="47">
        <f t="shared" si="153"/>
        <v>36632</v>
      </c>
      <c r="H1902" s="47">
        <f t="shared" si="154"/>
        <v>0</v>
      </c>
      <c r="I1902" s="59">
        <v>-8.9788414520267451E-2</v>
      </c>
      <c r="J1902" s="23">
        <f t="shared" si="155"/>
        <v>1.3542010520267447E-2</v>
      </c>
      <c r="K1902" s="9">
        <v>-1.7165993179862959E-2</v>
      </c>
      <c r="L1902" s="63">
        <f t="shared" si="156"/>
        <v>-11.307688125346989</v>
      </c>
      <c r="M1902" s="63">
        <f t="shared" si="157"/>
        <v>-5.9080410820137041E-2</v>
      </c>
      <c r="N1902" s="145"/>
      <c r="O1902" s="131"/>
      <c r="P1902" s="131"/>
      <c r="Q1902" s="131"/>
      <c r="R1902" s="131"/>
      <c r="S1902" s="131"/>
      <c r="T1902" s="131"/>
      <c r="U1902" s="131"/>
      <c r="V1902" s="131"/>
      <c r="W1902" s="131"/>
    </row>
    <row r="1903" spans="1:23" ht="18" customHeight="1" x14ac:dyDescent="0.35">
      <c r="A1903" s="143" t="s">
        <v>1241</v>
      </c>
      <c r="B1903" s="143" t="s">
        <v>1300</v>
      </c>
      <c r="C1903" s="147">
        <v>20735</v>
      </c>
      <c r="D1903" s="7">
        <v>-0.14150648599999999</v>
      </c>
      <c r="E1903" s="10">
        <v>1</v>
      </c>
      <c r="F1903" s="144">
        <v>0</v>
      </c>
      <c r="G1903" s="47">
        <f t="shared" si="153"/>
        <v>20735</v>
      </c>
      <c r="H1903" s="47">
        <f t="shared" si="154"/>
        <v>0</v>
      </c>
      <c r="I1903" s="59">
        <v>-8.9788414520267451E-2</v>
      </c>
      <c r="J1903" s="23">
        <f t="shared" si="155"/>
        <v>-5.1718071479732536E-2</v>
      </c>
      <c r="K1903" s="9">
        <v>-1.7165993179862959E-2</v>
      </c>
      <c r="L1903" s="63">
        <f t="shared" si="156"/>
        <v>-17.904599223072143</v>
      </c>
      <c r="M1903" s="63">
        <f t="shared" si="157"/>
        <v>-0.12434049282013702</v>
      </c>
      <c r="N1903" s="145"/>
      <c r="O1903" s="131"/>
      <c r="P1903" s="131"/>
      <c r="Q1903" s="131"/>
      <c r="R1903" s="131"/>
      <c r="S1903" s="131"/>
      <c r="T1903" s="131"/>
      <c r="U1903" s="131"/>
      <c r="V1903" s="131"/>
      <c r="W1903" s="131"/>
    </row>
    <row r="1904" spans="1:23" ht="18" customHeight="1" x14ac:dyDescent="0.35">
      <c r="A1904" s="143" t="s">
        <v>1301</v>
      </c>
      <c r="B1904" s="143" t="s">
        <v>45</v>
      </c>
      <c r="C1904" s="147">
        <v>2462</v>
      </c>
      <c r="D1904" s="7">
        <v>-0.14745030200000001</v>
      </c>
      <c r="E1904" s="10">
        <v>1</v>
      </c>
      <c r="F1904" s="144">
        <v>0</v>
      </c>
      <c r="G1904" s="47">
        <f t="shared" si="153"/>
        <v>2462</v>
      </c>
      <c r="H1904" s="47">
        <f t="shared" si="154"/>
        <v>0</v>
      </c>
      <c r="I1904" s="59">
        <v>-8.9788414520267451E-2</v>
      </c>
      <c r="J1904" s="23">
        <f t="shared" si="155"/>
        <v>-5.7661887479732554E-2</v>
      </c>
      <c r="K1904" s="9">
        <v>-1.7165993179862959E-2</v>
      </c>
      <c r="L1904" s="63">
        <f t="shared" si="156"/>
        <v>-6.4645178295919301</v>
      </c>
      <c r="M1904" s="63">
        <f t="shared" si="157"/>
        <v>-0.13028430882013706</v>
      </c>
      <c r="N1904" s="145"/>
      <c r="O1904" s="131"/>
      <c r="P1904" s="131"/>
      <c r="Q1904" s="131"/>
      <c r="R1904" s="131"/>
      <c r="S1904" s="131"/>
      <c r="T1904" s="131"/>
      <c r="U1904" s="131"/>
      <c r="V1904" s="131"/>
      <c r="W1904" s="131"/>
    </row>
    <row r="1905" spans="1:23" ht="18" customHeight="1" x14ac:dyDescent="0.35">
      <c r="A1905" s="143" t="s">
        <v>1301</v>
      </c>
      <c r="B1905" s="143" t="s">
        <v>1302</v>
      </c>
      <c r="C1905" s="147">
        <v>10955</v>
      </c>
      <c r="D1905" s="7">
        <v>-0.15457804999999999</v>
      </c>
      <c r="E1905" s="10">
        <v>1</v>
      </c>
      <c r="F1905" s="144">
        <v>0</v>
      </c>
      <c r="G1905" s="47">
        <f t="shared" si="153"/>
        <v>10955</v>
      </c>
      <c r="H1905" s="47">
        <f t="shared" si="154"/>
        <v>0</v>
      </c>
      <c r="I1905" s="59">
        <v>-8.9788414520267451E-2</v>
      </c>
      <c r="J1905" s="23">
        <f t="shared" si="155"/>
        <v>-6.4789635479732544E-2</v>
      </c>
      <c r="K1905" s="9">
        <v>-1.7165993179862959E-2</v>
      </c>
      <c r="L1905" s="63">
        <f t="shared" si="156"/>
        <v>-14.382389010653515</v>
      </c>
      <c r="M1905" s="63">
        <f t="shared" si="157"/>
        <v>-0.13741205682013705</v>
      </c>
      <c r="N1905" s="145"/>
      <c r="O1905" s="131"/>
      <c r="P1905" s="131"/>
      <c r="Q1905" s="131"/>
      <c r="R1905" s="131"/>
      <c r="S1905" s="131"/>
      <c r="T1905" s="131"/>
      <c r="U1905" s="131"/>
      <c r="V1905" s="131"/>
      <c r="W1905" s="131"/>
    </row>
    <row r="1906" spans="1:23" ht="18" customHeight="1" x14ac:dyDescent="0.35">
      <c r="A1906" s="143" t="s">
        <v>1301</v>
      </c>
      <c r="B1906" s="143" t="s">
        <v>1303</v>
      </c>
      <c r="C1906" s="147">
        <v>4258</v>
      </c>
      <c r="D1906" s="7">
        <v>-0.24092143299999999</v>
      </c>
      <c r="E1906" s="10">
        <v>1</v>
      </c>
      <c r="F1906" s="144">
        <v>0</v>
      </c>
      <c r="G1906" s="47">
        <f t="shared" si="153"/>
        <v>4258</v>
      </c>
      <c r="H1906" s="47">
        <f t="shared" si="154"/>
        <v>0</v>
      </c>
      <c r="I1906" s="59">
        <v>-8.9788414520267451E-2</v>
      </c>
      <c r="J1906" s="23">
        <f t="shared" si="155"/>
        <v>-0.15113301847973254</v>
      </c>
      <c r="K1906" s="9">
        <v>-1.7165993179862959E-2</v>
      </c>
      <c r="L1906" s="63">
        <f t="shared" si="156"/>
        <v>-14.600792566962948</v>
      </c>
      <c r="M1906" s="63">
        <f t="shared" si="157"/>
        <v>-0.22375543982013704</v>
      </c>
      <c r="N1906" s="145"/>
      <c r="O1906" s="131"/>
      <c r="P1906" s="131"/>
      <c r="Q1906" s="131"/>
      <c r="R1906" s="131"/>
      <c r="S1906" s="131"/>
      <c r="T1906" s="131"/>
      <c r="U1906" s="131"/>
      <c r="V1906" s="131"/>
      <c r="W1906" s="131"/>
    </row>
    <row r="1907" spans="1:23" ht="18" customHeight="1" x14ac:dyDescent="0.35">
      <c r="A1907" s="143" t="s">
        <v>1301</v>
      </c>
      <c r="B1907" s="143" t="s">
        <v>1304</v>
      </c>
      <c r="C1907" s="147">
        <v>1102</v>
      </c>
      <c r="D1907" s="7">
        <v>-0.11567369600000001</v>
      </c>
      <c r="E1907" s="10">
        <v>1</v>
      </c>
      <c r="F1907" s="144">
        <v>0</v>
      </c>
      <c r="G1907" s="47">
        <f t="shared" si="153"/>
        <v>1102</v>
      </c>
      <c r="H1907" s="47">
        <f t="shared" si="154"/>
        <v>0</v>
      </c>
      <c r="I1907" s="59">
        <v>-8.9788414520267451E-2</v>
      </c>
      <c r="J1907" s="23">
        <f t="shared" si="155"/>
        <v>-2.5885281479732555E-2</v>
      </c>
      <c r="K1907" s="9">
        <v>-1.7165993179862959E-2</v>
      </c>
      <c r="L1907" s="63">
        <f t="shared" si="156"/>
        <v>-3.2700996623069885</v>
      </c>
      <c r="M1907" s="63">
        <f t="shared" si="157"/>
        <v>-9.8507702820137044E-2</v>
      </c>
      <c r="N1907" s="145"/>
      <c r="O1907" s="131"/>
      <c r="P1907" s="131"/>
      <c r="Q1907" s="131"/>
      <c r="R1907" s="131"/>
      <c r="S1907" s="131"/>
      <c r="T1907" s="131"/>
      <c r="U1907" s="131"/>
      <c r="V1907" s="131"/>
      <c r="W1907" s="131"/>
    </row>
    <row r="1908" spans="1:23" ht="18" customHeight="1" x14ac:dyDescent="0.35">
      <c r="A1908" s="143" t="s">
        <v>1301</v>
      </c>
      <c r="B1908" s="143" t="s">
        <v>1305</v>
      </c>
      <c r="C1908" s="147">
        <v>6842</v>
      </c>
      <c r="D1908" s="7">
        <v>-0.16074064099999999</v>
      </c>
      <c r="E1908" s="10">
        <v>1</v>
      </c>
      <c r="F1908" s="144">
        <v>0</v>
      </c>
      <c r="G1908" s="47">
        <f t="shared" si="153"/>
        <v>6842</v>
      </c>
      <c r="H1908" s="47">
        <f t="shared" si="154"/>
        <v>0</v>
      </c>
      <c r="I1908" s="59">
        <v>-8.9788414520267451E-2</v>
      </c>
      <c r="J1908" s="23">
        <f t="shared" si="155"/>
        <v>-7.0952226479732539E-2</v>
      </c>
      <c r="K1908" s="9">
        <v>-1.7165993179862959E-2</v>
      </c>
      <c r="L1908" s="63">
        <f t="shared" si="156"/>
        <v>-11.875975543771542</v>
      </c>
      <c r="M1908" s="63">
        <f t="shared" si="157"/>
        <v>-0.14357464782013704</v>
      </c>
      <c r="N1908" s="145"/>
      <c r="O1908" s="131"/>
      <c r="P1908" s="131"/>
      <c r="Q1908" s="131"/>
      <c r="R1908" s="131"/>
      <c r="S1908" s="131"/>
      <c r="T1908" s="131"/>
      <c r="U1908" s="131"/>
      <c r="V1908" s="131"/>
      <c r="W1908" s="131"/>
    </row>
    <row r="1909" spans="1:23" ht="18" customHeight="1" x14ac:dyDescent="0.35">
      <c r="A1909" s="143" t="s">
        <v>1301</v>
      </c>
      <c r="B1909" s="143" t="s">
        <v>1306</v>
      </c>
      <c r="C1909" s="147">
        <v>3208</v>
      </c>
      <c r="D1909" s="7">
        <v>-0.16109669600000001</v>
      </c>
      <c r="E1909" s="10">
        <v>1</v>
      </c>
      <c r="F1909" s="144">
        <v>0</v>
      </c>
      <c r="G1909" s="47">
        <f t="shared" si="153"/>
        <v>3208</v>
      </c>
      <c r="H1909" s="47">
        <f t="shared" si="154"/>
        <v>0</v>
      </c>
      <c r="I1909" s="59">
        <v>-8.9788414520267451E-2</v>
      </c>
      <c r="J1909" s="23">
        <f t="shared" si="155"/>
        <v>-7.130828147973256E-2</v>
      </c>
      <c r="K1909" s="9">
        <v>-1.7165993179862959E-2</v>
      </c>
      <c r="L1909" s="63">
        <f t="shared" si="156"/>
        <v>-8.1521211634439013</v>
      </c>
      <c r="M1909" s="63">
        <f t="shared" si="157"/>
        <v>-0.14393070282013706</v>
      </c>
      <c r="N1909" s="145"/>
      <c r="O1909" s="131"/>
      <c r="P1909" s="131"/>
      <c r="Q1909" s="131"/>
      <c r="R1909" s="131"/>
      <c r="S1909" s="131"/>
      <c r="T1909" s="131"/>
      <c r="U1909" s="131"/>
      <c r="V1909" s="131"/>
      <c r="W1909" s="131"/>
    </row>
    <row r="1910" spans="1:23" ht="18" customHeight="1" x14ac:dyDescent="0.35">
      <c r="A1910" s="143" t="s">
        <v>1301</v>
      </c>
      <c r="B1910" s="143" t="s">
        <v>137</v>
      </c>
      <c r="C1910" s="147">
        <v>2057</v>
      </c>
      <c r="D1910" s="7">
        <v>-0.18772354999999999</v>
      </c>
      <c r="E1910" s="10">
        <v>1</v>
      </c>
      <c r="F1910" s="144">
        <v>0</v>
      </c>
      <c r="G1910" s="47">
        <f t="shared" si="153"/>
        <v>2057</v>
      </c>
      <c r="H1910" s="47">
        <f t="shared" si="154"/>
        <v>0</v>
      </c>
      <c r="I1910" s="59">
        <v>-8.9788414520267451E-2</v>
      </c>
      <c r="J1910" s="23">
        <f t="shared" si="155"/>
        <v>-9.7935135479732538E-2</v>
      </c>
      <c r="K1910" s="9">
        <v>-1.7165993179862959E-2</v>
      </c>
      <c r="L1910" s="63">
        <f t="shared" si="156"/>
        <v>-7.7354950421838193</v>
      </c>
      <c r="M1910" s="63">
        <f t="shared" si="157"/>
        <v>-0.17055755682013704</v>
      </c>
      <c r="N1910" s="145"/>
      <c r="O1910" s="131"/>
      <c r="P1910" s="131"/>
      <c r="Q1910" s="131"/>
      <c r="R1910" s="131"/>
      <c r="S1910" s="131"/>
      <c r="T1910" s="131"/>
      <c r="U1910" s="131"/>
      <c r="V1910" s="131"/>
      <c r="W1910" s="131"/>
    </row>
    <row r="1911" spans="1:23" ht="18" customHeight="1" x14ac:dyDescent="0.35">
      <c r="A1911" s="143" t="s">
        <v>1301</v>
      </c>
      <c r="B1911" s="143" t="s">
        <v>1307</v>
      </c>
      <c r="C1911" s="147">
        <v>90135</v>
      </c>
      <c r="D1911" s="7">
        <v>-8.7821596000000002E-2</v>
      </c>
      <c r="E1911" s="10">
        <v>1</v>
      </c>
      <c r="F1911" s="144">
        <v>0</v>
      </c>
      <c r="G1911" s="47">
        <f t="shared" si="153"/>
        <v>90135</v>
      </c>
      <c r="H1911" s="47">
        <f t="shared" si="154"/>
        <v>0</v>
      </c>
      <c r="I1911" s="59">
        <v>-8.9788414520267451E-2</v>
      </c>
      <c r="J1911" s="23">
        <f t="shared" si="155"/>
        <v>1.9668185202674493E-3</v>
      </c>
      <c r="K1911" s="9">
        <v>-1.7165993179862959E-2</v>
      </c>
      <c r="L1911" s="63">
        <f t="shared" si="156"/>
        <v>-21.212572399576143</v>
      </c>
      <c r="M1911" s="63">
        <f t="shared" si="157"/>
        <v>-7.065560282013704E-2</v>
      </c>
      <c r="N1911" s="145"/>
      <c r="O1911" s="131"/>
      <c r="P1911" s="131"/>
      <c r="Q1911" s="131"/>
      <c r="R1911" s="131"/>
      <c r="S1911" s="131"/>
      <c r="T1911" s="131"/>
      <c r="U1911" s="131"/>
      <c r="V1911" s="131"/>
      <c r="W1911" s="131"/>
    </row>
    <row r="1912" spans="1:23" ht="18" customHeight="1" x14ac:dyDescent="0.35">
      <c r="A1912" s="143" t="s">
        <v>1301</v>
      </c>
      <c r="B1912" s="143" t="s">
        <v>780</v>
      </c>
      <c r="C1912" s="147">
        <v>153118</v>
      </c>
      <c r="D1912" s="7">
        <v>-4.9932903000000001E-2</v>
      </c>
      <c r="E1912" s="10">
        <v>1</v>
      </c>
      <c r="F1912" s="144">
        <v>0</v>
      </c>
      <c r="G1912" s="47">
        <f t="shared" si="153"/>
        <v>153118</v>
      </c>
      <c r="H1912" s="47">
        <f t="shared" si="154"/>
        <v>0</v>
      </c>
      <c r="I1912" s="59">
        <v>-8.9788414520267451E-2</v>
      </c>
      <c r="J1912" s="23">
        <f t="shared" si="155"/>
        <v>3.985551152026745E-2</v>
      </c>
      <c r="K1912" s="9">
        <v>-1.7165993179862959E-2</v>
      </c>
      <c r="L1912" s="63">
        <f t="shared" si="156"/>
        <v>-12.821788530324969</v>
      </c>
      <c r="M1912" s="63">
        <f t="shared" si="157"/>
        <v>-3.2766909820137038E-2</v>
      </c>
      <c r="N1912" s="145"/>
      <c r="O1912" s="131"/>
      <c r="P1912" s="131"/>
      <c r="Q1912" s="131"/>
      <c r="R1912" s="131"/>
      <c r="S1912" s="131"/>
      <c r="T1912" s="131"/>
      <c r="U1912" s="131"/>
      <c r="V1912" s="131"/>
      <c r="W1912" s="131"/>
    </row>
    <row r="1913" spans="1:23" ht="18" customHeight="1" x14ac:dyDescent="0.35">
      <c r="A1913" s="143" t="s">
        <v>1301</v>
      </c>
      <c r="B1913" s="143" t="s">
        <v>1308</v>
      </c>
      <c r="C1913" s="147">
        <v>4031</v>
      </c>
      <c r="D1913" s="7">
        <v>-0.21165175899999999</v>
      </c>
      <c r="E1913" s="10">
        <v>1</v>
      </c>
      <c r="F1913" s="144">
        <v>0</v>
      </c>
      <c r="G1913" s="47">
        <f t="shared" si="153"/>
        <v>4031</v>
      </c>
      <c r="H1913" s="47">
        <f t="shared" si="154"/>
        <v>0</v>
      </c>
      <c r="I1913" s="59">
        <v>-8.9788414520267451E-2</v>
      </c>
      <c r="J1913" s="23">
        <f t="shared" si="155"/>
        <v>-0.12186334447973254</v>
      </c>
      <c r="K1913" s="9">
        <v>-1.7165993179862959E-2</v>
      </c>
      <c r="L1913" s="63">
        <f t="shared" si="156"/>
        <v>-12.347931751224039</v>
      </c>
      <c r="M1913" s="63">
        <f t="shared" si="157"/>
        <v>-0.19448576582013705</v>
      </c>
      <c r="N1913" s="145"/>
      <c r="O1913" s="131"/>
      <c r="P1913" s="131"/>
      <c r="Q1913" s="131"/>
      <c r="R1913" s="131"/>
      <c r="S1913" s="131"/>
      <c r="T1913" s="131"/>
      <c r="U1913" s="131"/>
      <c r="V1913" s="131"/>
      <c r="W1913" s="131"/>
    </row>
    <row r="1914" spans="1:23" ht="18" customHeight="1" x14ac:dyDescent="0.35">
      <c r="A1914" s="143" t="s">
        <v>1301</v>
      </c>
      <c r="B1914" s="143" t="s">
        <v>1309</v>
      </c>
      <c r="C1914" s="147">
        <v>4919</v>
      </c>
      <c r="D1914" s="7">
        <v>-0.147660403</v>
      </c>
      <c r="E1914" s="10">
        <v>1</v>
      </c>
      <c r="F1914" s="144">
        <v>0</v>
      </c>
      <c r="G1914" s="47">
        <f t="shared" si="153"/>
        <v>4919</v>
      </c>
      <c r="H1914" s="47">
        <f t="shared" si="154"/>
        <v>0</v>
      </c>
      <c r="I1914" s="59">
        <v>-8.9788414520267451E-2</v>
      </c>
      <c r="J1914" s="23">
        <f t="shared" si="155"/>
        <v>-5.7871988479732545E-2</v>
      </c>
      <c r="K1914" s="9">
        <v>-1.7165993179862959E-2</v>
      </c>
      <c r="L1914" s="63">
        <f t="shared" si="156"/>
        <v>-9.152301508418013</v>
      </c>
      <c r="M1914" s="63">
        <f t="shared" si="157"/>
        <v>-0.13049440982013705</v>
      </c>
      <c r="N1914" s="145"/>
      <c r="O1914" s="131"/>
      <c r="P1914" s="131"/>
      <c r="Q1914" s="131"/>
      <c r="R1914" s="131"/>
      <c r="S1914" s="131"/>
      <c r="T1914" s="131"/>
      <c r="U1914" s="131"/>
      <c r="V1914" s="131"/>
      <c r="W1914" s="131"/>
    </row>
    <row r="1915" spans="1:23" ht="18" customHeight="1" x14ac:dyDescent="0.35">
      <c r="A1915" s="143" t="s">
        <v>1301</v>
      </c>
      <c r="B1915" s="143" t="s">
        <v>1310</v>
      </c>
      <c r="C1915" s="147">
        <v>2263</v>
      </c>
      <c r="D1915" s="7">
        <v>-0.19744214900000001</v>
      </c>
      <c r="E1915" s="10">
        <v>1</v>
      </c>
      <c r="F1915" s="144">
        <v>0</v>
      </c>
      <c r="G1915" s="47">
        <f t="shared" si="153"/>
        <v>2263</v>
      </c>
      <c r="H1915" s="47">
        <f t="shared" si="154"/>
        <v>0</v>
      </c>
      <c r="I1915" s="59">
        <v>-8.9788414520267451E-2</v>
      </c>
      <c r="J1915" s="23">
        <f t="shared" si="155"/>
        <v>-0.10765373447973256</v>
      </c>
      <c r="K1915" s="9">
        <v>-1.7165993179862959E-2</v>
      </c>
      <c r="L1915" s="63">
        <f t="shared" si="156"/>
        <v>-8.5759169308324683</v>
      </c>
      <c r="M1915" s="63">
        <f t="shared" si="157"/>
        <v>-0.18027615582013706</v>
      </c>
      <c r="N1915" s="145"/>
      <c r="O1915" s="131"/>
      <c r="P1915" s="131"/>
      <c r="Q1915" s="131"/>
      <c r="R1915" s="131"/>
      <c r="S1915" s="131"/>
      <c r="T1915" s="131"/>
      <c r="U1915" s="131"/>
      <c r="V1915" s="131"/>
      <c r="W1915" s="131"/>
    </row>
    <row r="1916" spans="1:23" ht="18" customHeight="1" x14ac:dyDescent="0.35">
      <c r="A1916" s="143" t="s">
        <v>1301</v>
      </c>
      <c r="B1916" s="143" t="s">
        <v>536</v>
      </c>
      <c r="C1916" s="147">
        <v>3900</v>
      </c>
      <c r="D1916" s="7">
        <v>-0.17879067600000001</v>
      </c>
      <c r="E1916" s="10">
        <v>1</v>
      </c>
      <c r="F1916" s="144">
        <v>0</v>
      </c>
      <c r="G1916" s="47">
        <f t="shared" si="153"/>
        <v>3900</v>
      </c>
      <c r="H1916" s="47">
        <f t="shared" si="154"/>
        <v>0</v>
      </c>
      <c r="I1916" s="59">
        <v>-8.9788414520267451E-2</v>
      </c>
      <c r="J1916" s="23">
        <f t="shared" si="155"/>
        <v>-8.9002261479732558E-2</v>
      </c>
      <c r="K1916" s="9">
        <v>-1.7165993179862959E-2</v>
      </c>
      <c r="L1916" s="63">
        <f t="shared" si="156"/>
        <v>-10.093458207035319</v>
      </c>
      <c r="M1916" s="63">
        <f t="shared" si="157"/>
        <v>-0.16162468282013706</v>
      </c>
      <c r="N1916" s="145"/>
      <c r="O1916" s="131"/>
      <c r="P1916" s="131"/>
      <c r="Q1916" s="131"/>
      <c r="R1916" s="131"/>
      <c r="S1916" s="131"/>
      <c r="T1916" s="131"/>
      <c r="U1916" s="131"/>
      <c r="V1916" s="131"/>
      <c r="W1916" s="131"/>
    </row>
    <row r="1917" spans="1:23" ht="18" customHeight="1" x14ac:dyDescent="0.35">
      <c r="A1917" s="143" t="s">
        <v>1301</v>
      </c>
      <c r="B1917" s="143" t="s">
        <v>431</v>
      </c>
      <c r="C1917" s="147">
        <v>2368</v>
      </c>
      <c r="D1917" s="7">
        <v>-0.20585298399999999</v>
      </c>
      <c r="E1917" s="10">
        <v>1</v>
      </c>
      <c r="F1917" s="144">
        <v>0</v>
      </c>
      <c r="G1917" s="47">
        <f t="shared" si="153"/>
        <v>2368</v>
      </c>
      <c r="H1917" s="47">
        <f t="shared" si="154"/>
        <v>0</v>
      </c>
      <c r="I1917" s="59">
        <v>-8.9788414520267451E-2</v>
      </c>
      <c r="J1917" s="23">
        <f t="shared" si="155"/>
        <v>-0.11606456947973254</v>
      </c>
      <c r="K1917" s="9">
        <v>-1.7165993179862959E-2</v>
      </c>
      <c r="L1917" s="63">
        <f t="shared" si="156"/>
        <v>-9.1819052617236299</v>
      </c>
      <c r="M1917" s="63">
        <f t="shared" si="157"/>
        <v>-0.18868699082013704</v>
      </c>
      <c r="N1917" s="145"/>
      <c r="O1917" s="131"/>
      <c r="P1917" s="131"/>
      <c r="Q1917" s="131"/>
      <c r="R1917" s="131"/>
      <c r="S1917" s="131"/>
      <c r="T1917" s="131"/>
      <c r="U1917" s="131"/>
      <c r="V1917" s="131"/>
      <c r="W1917" s="131"/>
    </row>
    <row r="1918" spans="1:23" ht="18" customHeight="1" x14ac:dyDescent="0.35">
      <c r="A1918" s="143" t="s">
        <v>1301</v>
      </c>
      <c r="B1918" s="143" t="s">
        <v>1311</v>
      </c>
      <c r="C1918" s="147">
        <v>3751</v>
      </c>
      <c r="D1918" s="7">
        <v>-0.18743243200000001</v>
      </c>
      <c r="E1918" s="10">
        <v>1</v>
      </c>
      <c r="F1918" s="144">
        <v>0</v>
      </c>
      <c r="G1918" s="47">
        <f t="shared" si="153"/>
        <v>3751</v>
      </c>
      <c r="H1918" s="47">
        <f t="shared" si="154"/>
        <v>0</v>
      </c>
      <c r="I1918" s="59">
        <v>-8.9788414520267451E-2</v>
      </c>
      <c r="J1918" s="23">
        <f t="shared" si="155"/>
        <v>-9.7644017479732559E-2</v>
      </c>
      <c r="K1918" s="9">
        <v>-1.7165993179862959E-2</v>
      </c>
      <c r="L1918" s="63">
        <f t="shared" si="156"/>
        <v>-10.428037512736111</v>
      </c>
      <c r="M1918" s="63">
        <f t="shared" si="157"/>
        <v>-0.17026643882013706</v>
      </c>
      <c r="N1918" s="145"/>
      <c r="O1918" s="131"/>
      <c r="P1918" s="131"/>
      <c r="Q1918" s="131"/>
      <c r="R1918" s="131"/>
      <c r="S1918" s="131"/>
      <c r="T1918" s="131"/>
      <c r="U1918" s="131"/>
      <c r="V1918" s="131"/>
      <c r="W1918" s="131"/>
    </row>
    <row r="1919" spans="1:23" ht="18" customHeight="1" x14ac:dyDescent="0.35">
      <c r="A1919" s="143" t="s">
        <v>1301</v>
      </c>
      <c r="B1919" s="143" t="s">
        <v>1312</v>
      </c>
      <c r="C1919" s="147">
        <v>3336</v>
      </c>
      <c r="D1919" s="7">
        <v>-0.214121217</v>
      </c>
      <c r="E1919" s="10">
        <v>1</v>
      </c>
      <c r="F1919" s="144">
        <v>0</v>
      </c>
      <c r="G1919" s="47">
        <f t="shared" si="153"/>
        <v>3336</v>
      </c>
      <c r="H1919" s="47">
        <f t="shared" si="154"/>
        <v>0</v>
      </c>
      <c r="I1919" s="59">
        <v>-8.9788414520267451E-2</v>
      </c>
      <c r="J1919" s="23">
        <f t="shared" si="155"/>
        <v>-0.12433280247973255</v>
      </c>
      <c r="K1919" s="9">
        <v>-1.7165993179862959E-2</v>
      </c>
      <c r="L1919" s="63">
        <f t="shared" si="156"/>
        <v>-11.375762725812031</v>
      </c>
      <c r="M1919" s="63">
        <f t="shared" si="157"/>
        <v>-0.19695522382013705</v>
      </c>
      <c r="N1919" s="145"/>
      <c r="O1919" s="131"/>
      <c r="P1919" s="131"/>
      <c r="Q1919" s="131"/>
      <c r="R1919" s="131"/>
      <c r="S1919" s="131"/>
      <c r="T1919" s="131"/>
      <c r="U1919" s="131"/>
      <c r="V1919" s="131"/>
      <c r="W1919" s="131"/>
    </row>
    <row r="1920" spans="1:23" ht="18" customHeight="1" x14ac:dyDescent="0.35">
      <c r="A1920" s="143" t="s">
        <v>1301</v>
      </c>
      <c r="B1920" s="143" t="s">
        <v>1175</v>
      </c>
      <c r="C1920" s="147">
        <v>1860</v>
      </c>
      <c r="D1920" s="7">
        <v>-0.110566175</v>
      </c>
      <c r="E1920" s="10">
        <v>1</v>
      </c>
      <c r="F1920" s="144">
        <v>0</v>
      </c>
      <c r="G1920" s="47">
        <f t="shared" si="153"/>
        <v>1860</v>
      </c>
      <c r="H1920" s="47">
        <f t="shared" si="154"/>
        <v>0</v>
      </c>
      <c r="I1920" s="59">
        <v>-8.9788414520267451E-2</v>
      </c>
      <c r="J1920" s="23">
        <f t="shared" si="155"/>
        <v>-2.0777760479732552E-2</v>
      </c>
      <c r="K1920" s="9">
        <v>-1.7165993179862959E-2</v>
      </c>
      <c r="L1920" s="63">
        <f t="shared" si="156"/>
        <v>-4.0281366378394443</v>
      </c>
      <c r="M1920" s="63">
        <f t="shared" si="157"/>
        <v>-9.340018182013704E-2</v>
      </c>
      <c r="N1920" s="145"/>
      <c r="O1920" s="131"/>
      <c r="P1920" s="131"/>
      <c r="Q1920" s="131"/>
      <c r="R1920" s="131"/>
      <c r="S1920" s="131"/>
      <c r="T1920" s="131"/>
      <c r="U1920" s="131"/>
      <c r="V1920" s="131"/>
      <c r="W1920" s="131"/>
    </row>
    <row r="1921" spans="1:23" ht="18" customHeight="1" x14ac:dyDescent="0.35">
      <c r="A1921" s="143" t="s">
        <v>1301</v>
      </c>
      <c r="B1921" s="143" t="s">
        <v>1313</v>
      </c>
      <c r="C1921" s="147">
        <v>60491</v>
      </c>
      <c r="D1921" s="7">
        <v>-9.4616881999999999E-2</v>
      </c>
      <c r="E1921" s="10">
        <v>1</v>
      </c>
      <c r="F1921" s="144">
        <v>0</v>
      </c>
      <c r="G1921" s="47">
        <f t="shared" si="153"/>
        <v>60491</v>
      </c>
      <c r="H1921" s="47">
        <f t="shared" si="154"/>
        <v>0</v>
      </c>
      <c r="I1921" s="59">
        <v>-8.9788414520267451E-2</v>
      </c>
      <c r="J1921" s="23">
        <f t="shared" si="155"/>
        <v>-4.8284674797325483E-3</v>
      </c>
      <c r="K1921" s="9">
        <v>-1.7165993179862959E-2</v>
      </c>
      <c r="L1921" s="63">
        <f t="shared" si="156"/>
        <v>-19.048982730572703</v>
      </c>
      <c r="M1921" s="63">
        <f t="shared" si="157"/>
        <v>-7.7450888820137037E-2</v>
      </c>
      <c r="N1921" s="145"/>
      <c r="O1921" s="131"/>
      <c r="P1921" s="131"/>
      <c r="Q1921" s="131"/>
      <c r="R1921" s="131"/>
      <c r="S1921" s="131"/>
      <c r="T1921" s="131"/>
      <c r="U1921" s="131"/>
      <c r="V1921" s="131"/>
      <c r="W1921" s="131"/>
    </row>
    <row r="1922" spans="1:23" ht="18" customHeight="1" x14ac:dyDescent="0.35">
      <c r="A1922" s="143" t="s">
        <v>1301</v>
      </c>
      <c r="B1922" s="143" t="s">
        <v>311</v>
      </c>
      <c r="C1922" s="147">
        <v>2219</v>
      </c>
      <c r="D1922" s="7">
        <v>-0.169846202</v>
      </c>
      <c r="E1922" s="10">
        <v>1</v>
      </c>
      <c r="F1922" s="144">
        <v>0</v>
      </c>
      <c r="G1922" s="47">
        <f t="shared" si="153"/>
        <v>2219</v>
      </c>
      <c r="H1922" s="47">
        <f t="shared" si="154"/>
        <v>0</v>
      </c>
      <c r="I1922" s="59">
        <v>-8.9788414520267451E-2</v>
      </c>
      <c r="J1922" s="23">
        <f t="shared" si="155"/>
        <v>-8.0057787479732551E-2</v>
      </c>
      <c r="K1922" s="9">
        <v>-1.7165993179862959E-2</v>
      </c>
      <c r="L1922" s="63">
        <f t="shared" si="156"/>
        <v>-7.1921940491713157</v>
      </c>
      <c r="M1922" s="63">
        <f t="shared" si="157"/>
        <v>-0.15268020882013705</v>
      </c>
      <c r="N1922" s="145"/>
      <c r="O1922" s="131"/>
      <c r="P1922" s="131"/>
      <c r="Q1922" s="131"/>
      <c r="R1922" s="131"/>
      <c r="S1922" s="131"/>
      <c r="T1922" s="131"/>
      <c r="U1922" s="131"/>
      <c r="V1922" s="131"/>
      <c r="W1922" s="131"/>
    </row>
    <row r="1923" spans="1:23" ht="18" customHeight="1" x14ac:dyDescent="0.35">
      <c r="A1923" s="143" t="s">
        <v>1301</v>
      </c>
      <c r="B1923" s="143" t="s">
        <v>1314</v>
      </c>
      <c r="C1923" s="147">
        <v>2495</v>
      </c>
      <c r="D1923" s="7">
        <v>-0.213689558</v>
      </c>
      <c r="E1923" s="10">
        <v>1</v>
      </c>
      <c r="F1923" s="144">
        <v>0</v>
      </c>
      <c r="G1923" s="47">
        <f t="shared" si="153"/>
        <v>2495</v>
      </c>
      <c r="H1923" s="47">
        <f t="shared" si="154"/>
        <v>0</v>
      </c>
      <c r="I1923" s="59">
        <v>-8.9788414520267451E-2</v>
      </c>
      <c r="J1923" s="23">
        <f t="shared" si="155"/>
        <v>-0.12390114347973255</v>
      </c>
      <c r="K1923" s="9">
        <v>-1.7165993179862959E-2</v>
      </c>
      <c r="L1923" s="63">
        <f t="shared" si="156"/>
        <v>-9.8163471447574864</v>
      </c>
      <c r="M1923" s="63">
        <f t="shared" si="157"/>
        <v>-0.19652356482013705</v>
      </c>
      <c r="N1923" s="145"/>
      <c r="O1923" s="131"/>
      <c r="P1923" s="131"/>
      <c r="Q1923" s="131"/>
      <c r="R1923" s="131"/>
      <c r="S1923" s="131"/>
      <c r="T1923" s="131"/>
      <c r="U1923" s="131"/>
      <c r="V1923" s="131"/>
      <c r="W1923" s="131"/>
    </row>
    <row r="1924" spans="1:23" ht="18" customHeight="1" x14ac:dyDescent="0.35">
      <c r="A1924" s="143" t="s">
        <v>1301</v>
      </c>
      <c r="B1924" s="143" t="s">
        <v>1315</v>
      </c>
      <c r="C1924" s="147">
        <v>2586</v>
      </c>
      <c r="D1924" s="7">
        <v>-0.160255962</v>
      </c>
      <c r="E1924" s="10">
        <v>1</v>
      </c>
      <c r="F1924" s="144">
        <v>0</v>
      </c>
      <c r="G1924" s="47">
        <f t="shared" si="153"/>
        <v>2586</v>
      </c>
      <c r="H1924" s="47">
        <f t="shared" si="154"/>
        <v>0</v>
      </c>
      <c r="I1924" s="59">
        <v>-8.9788414520267451E-2</v>
      </c>
      <c r="J1924" s="23">
        <f t="shared" si="155"/>
        <v>-7.0467547479732551E-2</v>
      </c>
      <c r="K1924" s="9">
        <v>-1.7165993179862959E-2</v>
      </c>
      <c r="L1924" s="63">
        <f t="shared" si="156"/>
        <v>-7.2765153412596471</v>
      </c>
      <c r="M1924" s="63">
        <f t="shared" si="157"/>
        <v>-0.14308996882013705</v>
      </c>
      <c r="N1924" s="145"/>
      <c r="O1924" s="131"/>
      <c r="P1924" s="131"/>
      <c r="Q1924" s="131"/>
      <c r="R1924" s="131"/>
      <c r="S1924" s="131"/>
      <c r="T1924" s="131"/>
      <c r="U1924" s="131"/>
      <c r="V1924" s="131"/>
      <c r="W1924" s="131"/>
    </row>
    <row r="1925" spans="1:23" ht="18" customHeight="1" x14ac:dyDescent="0.35">
      <c r="A1925" s="143" t="s">
        <v>1301</v>
      </c>
      <c r="B1925" s="143" t="s">
        <v>1316</v>
      </c>
      <c r="C1925" s="147">
        <v>2610</v>
      </c>
      <c r="D1925" s="7">
        <v>-0.205555134</v>
      </c>
      <c r="E1925" s="10">
        <v>1</v>
      </c>
      <c r="F1925" s="144">
        <v>0</v>
      </c>
      <c r="G1925" s="47">
        <f t="shared" si="153"/>
        <v>2610</v>
      </c>
      <c r="H1925" s="47">
        <f t="shared" si="154"/>
        <v>0</v>
      </c>
      <c r="I1925" s="59">
        <v>-8.9788414520267451E-2</v>
      </c>
      <c r="J1925" s="23">
        <f t="shared" si="155"/>
        <v>-0.11576671947973255</v>
      </c>
      <c r="K1925" s="9">
        <v>-1.7165993179862959E-2</v>
      </c>
      <c r="L1925" s="63">
        <f t="shared" si="156"/>
        <v>-9.6244543985130928</v>
      </c>
      <c r="M1925" s="63">
        <f t="shared" si="157"/>
        <v>-0.18838914082013705</v>
      </c>
      <c r="N1925" s="145"/>
      <c r="O1925" s="131"/>
      <c r="P1925" s="131"/>
      <c r="Q1925" s="131"/>
      <c r="R1925" s="131"/>
      <c r="S1925" s="131"/>
      <c r="T1925" s="131"/>
      <c r="U1925" s="131"/>
      <c r="V1925" s="131"/>
      <c r="W1925" s="131"/>
    </row>
    <row r="1926" spans="1:23" ht="18" customHeight="1" x14ac:dyDescent="0.35">
      <c r="A1926" s="143" t="s">
        <v>1301</v>
      </c>
      <c r="B1926" s="143" t="s">
        <v>1317</v>
      </c>
      <c r="C1926" s="147">
        <v>4350</v>
      </c>
      <c r="D1926" s="7">
        <v>-0.15589724499999999</v>
      </c>
      <c r="E1926" s="10">
        <v>1</v>
      </c>
      <c r="F1926" s="144">
        <v>0</v>
      </c>
      <c r="G1926" s="47">
        <f t="shared" ref="G1926:G1989" si="158">$C1926*E1926</f>
        <v>4350</v>
      </c>
      <c r="H1926" s="47">
        <f t="shared" ref="H1926:H1989" si="159">$C1926*F1926</f>
        <v>0</v>
      </c>
      <c r="I1926" s="59">
        <v>-8.9788414520267451E-2</v>
      </c>
      <c r="J1926" s="23">
        <f t="shared" ref="J1926:J1989" si="160">D1926-I1926</f>
        <v>-6.6108830479732539E-2</v>
      </c>
      <c r="K1926" s="9">
        <v>-1.7165993179862959E-2</v>
      </c>
      <c r="L1926" s="63">
        <f t="shared" ref="L1926:L1989" si="161">-SQRT(C1926)*(K1926-D1926)</f>
        <v>-9.1499544811645315</v>
      </c>
      <c r="M1926" s="63">
        <f t="shared" ref="M1926:M1989" si="162">D1926-K1926</f>
        <v>-0.13873125182013704</v>
      </c>
      <c r="N1926" s="145"/>
      <c r="O1926" s="131"/>
      <c r="P1926" s="131"/>
      <c r="Q1926" s="131"/>
      <c r="R1926" s="131"/>
      <c r="S1926" s="131"/>
      <c r="T1926" s="131"/>
      <c r="U1926" s="131"/>
      <c r="V1926" s="131"/>
      <c r="W1926" s="131"/>
    </row>
    <row r="1927" spans="1:23" ht="18" customHeight="1" x14ac:dyDescent="0.35">
      <c r="A1927" s="143" t="s">
        <v>1301</v>
      </c>
      <c r="B1927" s="143" t="s">
        <v>80</v>
      </c>
      <c r="C1927" s="147">
        <v>2083</v>
      </c>
      <c r="D1927" s="7">
        <v>-0.17072433000000001</v>
      </c>
      <c r="E1927" s="10">
        <v>1</v>
      </c>
      <c r="F1927" s="144">
        <v>0</v>
      </c>
      <c r="G1927" s="47">
        <f t="shared" si="158"/>
        <v>2083</v>
      </c>
      <c r="H1927" s="47">
        <f t="shared" si="159"/>
        <v>0</v>
      </c>
      <c r="I1927" s="59">
        <v>-8.9788414520267451E-2</v>
      </c>
      <c r="J1927" s="23">
        <f t="shared" si="160"/>
        <v>-8.0935915479732556E-2</v>
      </c>
      <c r="K1927" s="9">
        <v>-1.7165993179862959E-2</v>
      </c>
      <c r="L1927" s="63">
        <f t="shared" si="161"/>
        <v>-7.0083863425835444</v>
      </c>
      <c r="M1927" s="63">
        <f t="shared" si="162"/>
        <v>-0.15355833682013706</v>
      </c>
      <c r="N1927" s="145"/>
      <c r="O1927" s="131"/>
      <c r="P1927" s="131"/>
      <c r="Q1927" s="131"/>
      <c r="R1927" s="131"/>
      <c r="S1927" s="131"/>
      <c r="T1927" s="131"/>
      <c r="U1927" s="131"/>
      <c r="V1927" s="131"/>
      <c r="W1927" s="131"/>
    </row>
    <row r="1928" spans="1:23" ht="18" customHeight="1" x14ac:dyDescent="0.35">
      <c r="A1928" s="143" t="s">
        <v>1301</v>
      </c>
      <c r="B1928" s="143" t="s">
        <v>797</v>
      </c>
      <c r="C1928" s="147">
        <v>5283</v>
      </c>
      <c r="D1928" s="7">
        <v>-0.22393755900000001</v>
      </c>
      <c r="E1928" s="10">
        <v>1</v>
      </c>
      <c r="F1928" s="144">
        <v>0</v>
      </c>
      <c r="G1928" s="47">
        <f t="shared" si="158"/>
        <v>5283</v>
      </c>
      <c r="H1928" s="47">
        <f t="shared" si="159"/>
        <v>0</v>
      </c>
      <c r="I1928" s="59">
        <v>-8.9788414520267451E-2</v>
      </c>
      <c r="J1928" s="23">
        <f t="shared" si="160"/>
        <v>-0.13414914447973256</v>
      </c>
      <c r="K1928" s="9">
        <v>-1.7165993179862959E-2</v>
      </c>
      <c r="L1928" s="63">
        <f t="shared" si="161"/>
        <v>-15.029035901238995</v>
      </c>
      <c r="M1928" s="63">
        <f t="shared" si="162"/>
        <v>-0.20677156582013706</v>
      </c>
      <c r="N1928" s="145"/>
      <c r="O1928" s="131"/>
      <c r="P1928" s="131"/>
      <c r="Q1928" s="131"/>
      <c r="R1928" s="131"/>
      <c r="S1928" s="131"/>
      <c r="T1928" s="131"/>
      <c r="U1928" s="131"/>
      <c r="V1928" s="131"/>
      <c r="W1928" s="131"/>
    </row>
    <row r="1929" spans="1:23" ht="18" customHeight="1" x14ac:dyDescent="0.35">
      <c r="A1929" s="143" t="s">
        <v>1301</v>
      </c>
      <c r="B1929" s="143" t="s">
        <v>212</v>
      </c>
      <c r="C1929" s="147">
        <v>2909</v>
      </c>
      <c r="D1929" s="7">
        <v>-0.20270822599999999</v>
      </c>
      <c r="E1929" s="10">
        <v>1</v>
      </c>
      <c r="F1929" s="144">
        <v>0</v>
      </c>
      <c r="G1929" s="47">
        <f t="shared" si="158"/>
        <v>2909</v>
      </c>
      <c r="H1929" s="47">
        <f t="shared" si="159"/>
        <v>0</v>
      </c>
      <c r="I1929" s="59">
        <v>-8.9788414520267451E-2</v>
      </c>
      <c r="J1929" s="23">
        <f t="shared" si="160"/>
        <v>-0.11291981147973254</v>
      </c>
      <c r="K1929" s="9">
        <v>-1.7165993179862959E-2</v>
      </c>
      <c r="L1929" s="63">
        <f t="shared" si="161"/>
        <v>-10.007247460970301</v>
      </c>
      <c r="M1929" s="63">
        <f t="shared" si="162"/>
        <v>-0.18554223282013704</v>
      </c>
      <c r="N1929" s="145"/>
      <c r="O1929" s="131"/>
      <c r="P1929" s="131"/>
      <c r="Q1929" s="131"/>
      <c r="R1929" s="131"/>
      <c r="S1929" s="131"/>
      <c r="T1929" s="131"/>
      <c r="U1929" s="131"/>
      <c r="V1929" s="131"/>
      <c r="W1929" s="131"/>
    </row>
    <row r="1930" spans="1:23" ht="18" customHeight="1" x14ac:dyDescent="0.35">
      <c r="A1930" s="143" t="s">
        <v>1301</v>
      </c>
      <c r="B1930" s="143" t="s">
        <v>1318</v>
      </c>
      <c r="C1930" s="147">
        <v>7969</v>
      </c>
      <c r="D1930" s="7">
        <v>-0.19534510899999999</v>
      </c>
      <c r="E1930" s="10">
        <v>1</v>
      </c>
      <c r="F1930" s="144">
        <v>0</v>
      </c>
      <c r="G1930" s="47">
        <f t="shared" si="158"/>
        <v>7969</v>
      </c>
      <c r="H1930" s="47">
        <f t="shared" si="159"/>
        <v>0</v>
      </c>
      <c r="I1930" s="59">
        <v>-8.9788414520267451E-2</v>
      </c>
      <c r="J1930" s="23">
        <f t="shared" si="160"/>
        <v>-0.10555669447973254</v>
      </c>
      <c r="K1930" s="9">
        <v>-1.7165993179862959E-2</v>
      </c>
      <c r="L1930" s="63">
        <f t="shared" si="161"/>
        <v>-15.905917037342382</v>
      </c>
      <c r="M1930" s="63">
        <f t="shared" si="162"/>
        <v>-0.17817911582013704</v>
      </c>
      <c r="N1930" s="145"/>
      <c r="O1930" s="131"/>
      <c r="P1930" s="131"/>
      <c r="Q1930" s="131"/>
      <c r="R1930" s="131"/>
      <c r="S1930" s="131"/>
      <c r="T1930" s="131"/>
      <c r="U1930" s="131"/>
      <c r="V1930" s="131"/>
      <c r="W1930" s="131"/>
    </row>
    <row r="1931" spans="1:23" ht="18" customHeight="1" x14ac:dyDescent="0.35">
      <c r="A1931" s="143" t="s">
        <v>1301</v>
      </c>
      <c r="B1931" s="143" t="s">
        <v>798</v>
      </c>
      <c r="C1931" s="147">
        <v>10062</v>
      </c>
      <c r="D1931" s="7">
        <v>-0.17628886999999999</v>
      </c>
      <c r="E1931" s="10">
        <v>1</v>
      </c>
      <c r="F1931" s="144">
        <v>0</v>
      </c>
      <c r="G1931" s="47">
        <f t="shared" si="158"/>
        <v>10062</v>
      </c>
      <c r="H1931" s="47">
        <f t="shared" si="159"/>
        <v>0</v>
      </c>
      <c r="I1931" s="59">
        <v>-8.9788414520267451E-2</v>
      </c>
      <c r="J1931" s="23">
        <f t="shared" si="160"/>
        <v>-8.6500455479732535E-2</v>
      </c>
      <c r="K1931" s="9">
        <v>-1.7165993179862959E-2</v>
      </c>
      <c r="L1931" s="63">
        <f t="shared" si="161"/>
        <v>-15.961539551392624</v>
      </c>
      <c r="M1931" s="63">
        <f t="shared" si="162"/>
        <v>-0.15912287682013704</v>
      </c>
      <c r="N1931" s="145"/>
      <c r="O1931" s="131"/>
      <c r="P1931" s="131"/>
      <c r="Q1931" s="131"/>
      <c r="R1931" s="131"/>
      <c r="S1931" s="131"/>
      <c r="T1931" s="131"/>
      <c r="U1931" s="131"/>
      <c r="V1931" s="131"/>
      <c r="W1931" s="131"/>
    </row>
    <row r="1932" spans="1:23" ht="18" customHeight="1" x14ac:dyDescent="0.35">
      <c r="A1932" s="143" t="s">
        <v>1301</v>
      </c>
      <c r="B1932" s="143" t="s">
        <v>401</v>
      </c>
      <c r="C1932" s="147">
        <v>8825</v>
      </c>
      <c r="D1932" s="7">
        <v>-0.19168672</v>
      </c>
      <c r="E1932" s="10">
        <v>1</v>
      </c>
      <c r="F1932" s="144">
        <v>0</v>
      </c>
      <c r="G1932" s="47">
        <f t="shared" si="158"/>
        <v>8825</v>
      </c>
      <c r="H1932" s="47">
        <f t="shared" si="159"/>
        <v>0</v>
      </c>
      <c r="I1932" s="59">
        <v>-8.9788414520267451E-2</v>
      </c>
      <c r="J1932" s="23">
        <f t="shared" si="160"/>
        <v>-0.10189830547973255</v>
      </c>
      <c r="K1932" s="9">
        <v>-1.7165993179862959E-2</v>
      </c>
      <c r="L1932" s="63">
        <f t="shared" si="161"/>
        <v>-16.394733821954539</v>
      </c>
      <c r="M1932" s="63">
        <f t="shared" si="162"/>
        <v>-0.17452072682013706</v>
      </c>
      <c r="N1932" s="145"/>
      <c r="O1932" s="131"/>
      <c r="P1932" s="131"/>
      <c r="Q1932" s="131"/>
      <c r="R1932" s="131"/>
      <c r="S1932" s="131"/>
      <c r="T1932" s="131"/>
      <c r="U1932" s="131"/>
      <c r="V1932" s="131"/>
      <c r="W1932" s="131"/>
    </row>
    <row r="1933" spans="1:23" ht="18" customHeight="1" x14ac:dyDescent="0.35">
      <c r="A1933" s="143" t="s">
        <v>1301</v>
      </c>
      <c r="B1933" s="143" t="s">
        <v>900</v>
      </c>
      <c r="C1933" s="147">
        <v>29063</v>
      </c>
      <c r="D1933" s="7">
        <v>-0.15198831600000001</v>
      </c>
      <c r="E1933" s="10">
        <v>1</v>
      </c>
      <c r="F1933" s="144">
        <v>0</v>
      </c>
      <c r="G1933" s="47">
        <f t="shared" si="158"/>
        <v>29063</v>
      </c>
      <c r="H1933" s="47">
        <f t="shared" si="159"/>
        <v>0</v>
      </c>
      <c r="I1933" s="59">
        <v>-8.9788414520267451E-2</v>
      </c>
      <c r="J1933" s="23">
        <f t="shared" si="160"/>
        <v>-6.2199901479732561E-2</v>
      </c>
      <c r="K1933" s="9">
        <v>-1.7165993179862959E-2</v>
      </c>
      <c r="L1933" s="63">
        <f t="shared" si="161"/>
        <v>-22.984339405080348</v>
      </c>
      <c r="M1933" s="63">
        <f t="shared" si="162"/>
        <v>-0.13482232282013706</v>
      </c>
      <c r="N1933" s="145"/>
      <c r="O1933" s="131"/>
      <c r="P1933" s="131"/>
      <c r="Q1933" s="131"/>
      <c r="R1933" s="131"/>
      <c r="S1933" s="131"/>
      <c r="T1933" s="131"/>
      <c r="U1933" s="131"/>
      <c r="V1933" s="131"/>
      <c r="W1933" s="131"/>
    </row>
    <row r="1934" spans="1:23" ht="18" customHeight="1" x14ac:dyDescent="0.35">
      <c r="A1934" s="143" t="s">
        <v>1301</v>
      </c>
      <c r="B1934" s="143" t="s">
        <v>1319</v>
      </c>
      <c r="C1934" s="147">
        <v>6963</v>
      </c>
      <c r="D1934" s="7">
        <v>-0.20447042500000001</v>
      </c>
      <c r="E1934" s="10">
        <v>1</v>
      </c>
      <c r="F1934" s="144">
        <v>0</v>
      </c>
      <c r="G1934" s="47">
        <f t="shared" si="158"/>
        <v>6963</v>
      </c>
      <c r="H1934" s="47">
        <f t="shared" si="159"/>
        <v>0</v>
      </c>
      <c r="I1934" s="59">
        <v>-8.9788414520267451E-2</v>
      </c>
      <c r="J1934" s="23">
        <f t="shared" si="160"/>
        <v>-0.11468201047973256</v>
      </c>
      <c r="K1934" s="9">
        <v>-1.7165993179862959E-2</v>
      </c>
      <c r="L1934" s="63">
        <f t="shared" si="161"/>
        <v>-15.629541967044666</v>
      </c>
      <c r="M1934" s="63">
        <f t="shared" si="162"/>
        <v>-0.18730443182013706</v>
      </c>
      <c r="N1934" s="145"/>
      <c r="O1934" s="131"/>
      <c r="P1934" s="131"/>
      <c r="Q1934" s="131"/>
      <c r="R1934" s="131"/>
      <c r="S1934" s="131"/>
      <c r="T1934" s="131"/>
      <c r="U1934" s="131"/>
      <c r="V1934" s="131"/>
      <c r="W1934" s="131"/>
    </row>
    <row r="1935" spans="1:23" ht="18" customHeight="1" x14ac:dyDescent="0.35">
      <c r="A1935" s="143" t="s">
        <v>1301</v>
      </c>
      <c r="B1935" s="143" t="s">
        <v>527</v>
      </c>
      <c r="C1935" s="147">
        <v>3434</v>
      </c>
      <c r="D1935" s="7">
        <v>-0.19202480099999999</v>
      </c>
      <c r="E1935" s="10">
        <v>1</v>
      </c>
      <c r="F1935" s="144">
        <v>0</v>
      </c>
      <c r="G1935" s="47">
        <f t="shared" si="158"/>
        <v>3434</v>
      </c>
      <c r="H1935" s="47">
        <f t="shared" si="159"/>
        <v>0</v>
      </c>
      <c r="I1935" s="59">
        <v>-8.9788414520267451E-2</v>
      </c>
      <c r="J1935" s="23">
        <f t="shared" si="160"/>
        <v>-0.10223638647973254</v>
      </c>
      <c r="K1935" s="9">
        <v>-1.7165993179862959E-2</v>
      </c>
      <c r="L1935" s="63">
        <f t="shared" si="161"/>
        <v>-10.246785816860243</v>
      </c>
      <c r="M1935" s="63">
        <f t="shared" si="162"/>
        <v>-0.17485880782013705</v>
      </c>
      <c r="N1935" s="145"/>
      <c r="O1935" s="131"/>
      <c r="P1935" s="131"/>
      <c r="Q1935" s="131"/>
      <c r="R1935" s="131"/>
      <c r="S1935" s="131"/>
      <c r="T1935" s="131"/>
      <c r="U1935" s="131"/>
      <c r="V1935" s="131"/>
      <c r="W1935" s="131"/>
    </row>
    <row r="1936" spans="1:23" ht="18" customHeight="1" x14ac:dyDescent="0.35">
      <c r="A1936" s="143" t="s">
        <v>1301</v>
      </c>
      <c r="B1936" s="143" t="s">
        <v>1320</v>
      </c>
      <c r="C1936" s="147">
        <v>2061</v>
      </c>
      <c r="D1936" s="7">
        <v>-0.204207005</v>
      </c>
      <c r="E1936" s="10">
        <v>1</v>
      </c>
      <c r="F1936" s="144">
        <v>0</v>
      </c>
      <c r="G1936" s="47">
        <f t="shared" si="158"/>
        <v>2061</v>
      </c>
      <c r="H1936" s="47">
        <f t="shared" si="159"/>
        <v>0</v>
      </c>
      <c r="I1936" s="59">
        <v>-8.9788414520267451E-2</v>
      </c>
      <c r="J1936" s="23">
        <f t="shared" si="160"/>
        <v>-0.11441859047973255</v>
      </c>
      <c r="K1936" s="9">
        <v>-1.7165993179862959E-2</v>
      </c>
      <c r="L1936" s="63">
        <f t="shared" si="161"/>
        <v>-8.4913323425517877</v>
      </c>
      <c r="M1936" s="63">
        <f t="shared" si="162"/>
        <v>-0.18704101182013705</v>
      </c>
      <c r="N1936" s="145"/>
      <c r="O1936" s="131"/>
      <c r="P1936" s="131"/>
      <c r="Q1936" s="131"/>
      <c r="R1936" s="131"/>
      <c r="S1936" s="131"/>
      <c r="T1936" s="131"/>
      <c r="U1936" s="131"/>
      <c r="V1936" s="131"/>
      <c r="W1936" s="131"/>
    </row>
    <row r="1937" spans="1:23" ht="18" customHeight="1" x14ac:dyDescent="0.35">
      <c r="A1937" s="143" t="s">
        <v>1301</v>
      </c>
      <c r="B1937" s="143" t="s">
        <v>1321</v>
      </c>
      <c r="C1937" s="147">
        <v>6462</v>
      </c>
      <c r="D1937" s="7">
        <v>-0.22240806099999999</v>
      </c>
      <c r="E1937" s="10">
        <v>1</v>
      </c>
      <c r="F1937" s="144">
        <v>0</v>
      </c>
      <c r="G1937" s="47">
        <f t="shared" si="158"/>
        <v>6462</v>
      </c>
      <c r="H1937" s="47">
        <f t="shared" si="159"/>
        <v>0</v>
      </c>
      <c r="I1937" s="59">
        <v>-8.9788414520267451E-2</v>
      </c>
      <c r="J1937" s="23">
        <f t="shared" si="160"/>
        <v>-0.13261964647973254</v>
      </c>
      <c r="K1937" s="9">
        <v>-1.7165993179862959E-2</v>
      </c>
      <c r="L1937" s="63">
        <f t="shared" si="161"/>
        <v>-16.498705039388394</v>
      </c>
      <c r="M1937" s="63">
        <f t="shared" si="162"/>
        <v>-0.20524206782013704</v>
      </c>
      <c r="N1937" s="145"/>
      <c r="O1937" s="131"/>
      <c r="P1937" s="131"/>
      <c r="Q1937" s="131"/>
      <c r="R1937" s="131"/>
      <c r="S1937" s="131"/>
      <c r="T1937" s="131"/>
      <c r="U1937" s="131"/>
      <c r="V1937" s="131"/>
      <c r="W1937" s="131"/>
    </row>
    <row r="1938" spans="1:23" ht="18" customHeight="1" x14ac:dyDescent="0.35">
      <c r="A1938" s="143" t="s">
        <v>1301</v>
      </c>
      <c r="B1938" s="143" t="s">
        <v>225</v>
      </c>
      <c r="C1938" s="147">
        <v>4175</v>
      </c>
      <c r="D1938" s="7">
        <v>-0.13969142800000001</v>
      </c>
      <c r="E1938" s="10">
        <v>1</v>
      </c>
      <c r="F1938" s="144">
        <v>0</v>
      </c>
      <c r="G1938" s="47">
        <f t="shared" si="158"/>
        <v>4175</v>
      </c>
      <c r="H1938" s="47">
        <f t="shared" si="159"/>
        <v>0</v>
      </c>
      <c r="I1938" s="59">
        <v>-8.9788414520267451E-2</v>
      </c>
      <c r="J1938" s="23">
        <f t="shared" si="160"/>
        <v>-4.9903013479732555E-2</v>
      </c>
      <c r="K1938" s="9">
        <v>-1.7165993179862959E-2</v>
      </c>
      <c r="L1938" s="63">
        <f t="shared" si="161"/>
        <v>-7.9168878413541224</v>
      </c>
      <c r="M1938" s="63">
        <f t="shared" si="162"/>
        <v>-0.12252543482013704</v>
      </c>
      <c r="N1938" s="145"/>
      <c r="O1938" s="131"/>
      <c r="P1938" s="131"/>
      <c r="Q1938" s="131"/>
      <c r="R1938" s="131"/>
      <c r="S1938" s="131"/>
      <c r="T1938" s="131"/>
      <c r="U1938" s="131"/>
      <c r="V1938" s="131"/>
      <c r="W1938" s="131"/>
    </row>
    <row r="1939" spans="1:23" ht="18" customHeight="1" x14ac:dyDescent="0.35">
      <c r="A1939" s="143" t="s">
        <v>1301</v>
      </c>
      <c r="B1939" s="143" t="s">
        <v>1083</v>
      </c>
      <c r="C1939" s="147">
        <v>9891</v>
      </c>
      <c r="D1939" s="7">
        <v>-0.18074780200000001</v>
      </c>
      <c r="E1939" s="10">
        <v>1</v>
      </c>
      <c r="F1939" s="144">
        <v>0</v>
      </c>
      <c r="G1939" s="47">
        <f t="shared" si="158"/>
        <v>9891</v>
      </c>
      <c r="H1939" s="47">
        <f t="shared" si="159"/>
        <v>0</v>
      </c>
      <c r="I1939" s="59">
        <v>-8.9788414520267451E-2</v>
      </c>
      <c r="J1939" s="23">
        <f t="shared" si="160"/>
        <v>-9.0959387479732562E-2</v>
      </c>
      <c r="K1939" s="9">
        <v>-1.7165993179862959E-2</v>
      </c>
      <c r="L1939" s="63">
        <f t="shared" si="161"/>
        <v>-16.268784523663719</v>
      </c>
      <c r="M1939" s="63">
        <f t="shared" si="162"/>
        <v>-0.16358180882013706</v>
      </c>
      <c r="N1939" s="145"/>
      <c r="O1939" s="131"/>
      <c r="P1939" s="131"/>
      <c r="Q1939" s="131"/>
      <c r="R1939" s="131"/>
      <c r="S1939" s="131"/>
      <c r="T1939" s="131"/>
      <c r="U1939" s="131"/>
      <c r="V1939" s="131"/>
      <c r="W1939" s="131"/>
    </row>
    <row r="1940" spans="1:23" ht="18" customHeight="1" x14ac:dyDescent="0.35">
      <c r="A1940" s="143" t="s">
        <v>1301</v>
      </c>
      <c r="B1940" s="143" t="s">
        <v>1322</v>
      </c>
      <c r="C1940" s="147">
        <v>4732</v>
      </c>
      <c r="D1940" s="7">
        <v>-0.178809839</v>
      </c>
      <c r="E1940" s="10">
        <v>1</v>
      </c>
      <c r="F1940" s="144">
        <v>0</v>
      </c>
      <c r="G1940" s="47">
        <f t="shared" si="158"/>
        <v>4732</v>
      </c>
      <c r="H1940" s="47">
        <f t="shared" si="159"/>
        <v>0</v>
      </c>
      <c r="I1940" s="59">
        <v>-8.9788414520267451E-2</v>
      </c>
      <c r="J1940" s="23">
        <f t="shared" si="160"/>
        <v>-8.9021424479732547E-2</v>
      </c>
      <c r="K1940" s="9">
        <v>-1.7165993179862959E-2</v>
      </c>
      <c r="L1940" s="63">
        <f t="shared" si="161"/>
        <v>-11.119404842107905</v>
      </c>
      <c r="M1940" s="63">
        <f t="shared" si="162"/>
        <v>-0.16164384582013705</v>
      </c>
      <c r="N1940" s="145"/>
      <c r="O1940" s="131"/>
      <c r="P1940" s="131"/>
      <c r="Q1940" s="131"/>
      <c r="R1940" s="131"/>
      <c r="S1940" s="131"/>
      <c r="T1940" s="131"/>
      <c r="U1940" s="131"/>
      <c r="V1940" s="131"/>
      <c r="W1940" s="131"/>
    </row>
    <row r="1941" spans="1:23" ht="18" customHeight="1" x14ac:dyDescent="0.35">
      <c r="A1941" s="143" t="s">
        <v>1301</v>
      </c>
      <c r="B1941" s="143" t="s">
        <v>1086</v>
      </c>
      <c r="C1941" s="147">
        <v>2589</v>
      </c>
      <c r="D1941" s="7">
        <v>-0.21606371299999999</v>
      </c>
      <c r="E1941" s="10">
        <v>1</v>
      </c>
      <c r="F1941" s="144">
        <v>0</v>
      </c>
      <c r="G1941" s="47">
        <f t="shared" si="158"/>
        <v>2589</v>
      </c>
      <c r="H1941" s="47">
        <f t="shared" si="159"/>
        <v>0</v>
      </c>
      <c r="I1941" s="59">
        <v>-8.9788414520267451E-2</v>
      </c>
      <c r="J1941" s="23">
        <f t="shared" si="160"/>
        <v>-0.12627529847973254</v>
      </c>
      <c r="K1941" s="9">
        <v>-1.7165993179862959E-2</v>
      </c>
      <c r="L1941" s="63">
        <f t="shared" si="161"/>
        <v>-10.12035692733429</v>
      </c>
      <c r="M1941" s="63">
        <f t="shared" si="162"/>
        <v>-0.19889771982013704</v>
      </c>
      <c r="N1941" s="145"/>
      <c r="O1941" s="131"/>
      <c r="P1941" s="131"/>
      <c r="Q1941" s="131"/>
      <c r="R1941" s="131"/>
      <c r="S1941" s="131"/>
      <c r="T1941" s="131"/>
      <c r="U1941" s="131"/>
      <c r="V1941" s="131"/>
      <c r="W1941" s="131"/>
    </row>
    <row r="1942" spans="1:23" ht="18" customHeight="1" x14ac:dyDescent="0.35">
      <c r="A1942" s="143" t="s">
        <v>1301</v>
      </c>
      <c r="B1942" s="143" t="s">
        <v>327</v>
      </c>
      <c r="C1942" s="147">
        <v>14995</v>
      </c>
      <c r="D1942" s="7">
        <v>-0.14284999100000001</v>
      </c>
      <c r="E1942" s="10">
        <v>1</v>
      </c>
      <c r="F1942" s="144">
        <v>0</v>
      </c>
      <c r="G1942" s="47">
        <f t="shared" si="158"/>
        <v>14995</v>
      </c>
      <c r="H1942" s="47">
        <f t="shared" si="159"/>
        <v>0</v>
      </c>
      <c r="I1942" s="59">
        <v>-8.9788414520267451E-2</v>
      </c>
      <c r="J1942" s="23">
        <f t="shared" si="160"/>
        <v>-5.3061576479732558E-2</v>
      </c>
      <c r="K1942" s="9">
        <v>-1.7165993179862959E-2</v>
      </c>
      <c r="L1942" s="63">
        <f t="shared" si="161"/>
        <v>-15.390517446929554</v>
      </c>
      <c r="M1942" s="63">
        <f t="shared" si="162"/>
        <v>-0.12568399782013706</v>
      </c>
      <c r="N1942" s="145"/>
      <c r="O1942" s="131"/>
      <c r="P1942" s="131"/>
      <c r="Q1942" s="131"/>
      <c r="R1942" s="131"/>
      <c r="S1942" s="131"/>
      <c r="T1942" s="131"/>
      <c r="U1942" s="131"/>
      <c r="V1942" s="131"/>
      <c r="W1942" s="131"/>
    </row>
    <row r="1943" spans="1:23" ht="18" customHeight="1" x14ac:dyDescent="0.35">
      <c r="A1943" s="143" t="s">
        <v>1301</v>
      </c>
      <c r="B1943" s="143" t="s">
        <v>1323</v>
      </c>
      <c r="C1943" s="147">
        <v>8187</v>
      </c>
      <c r="D1943" s="7">
        <v>-0.101249096</v>
      </c>
      <c r="E1943" s="10">
        <v>1</v>
      </c>
      <c r="F1943" s="144">
        <v>0</v>
      </c>
      <c r="G1943" s="47">
        <f t="shared" si="158"/>
        <v>8187</v>
      </c>
      <c r="H1943" s="47">
        <f t="shared" si="159"/>
        <v>0</v>
      </c>
      <c r="I1943" s="59">
        <v>-8.9788414520267451E-2</v>
      </c>
      <c r="J1943" s="23">
        <f t="shared" si="160"/>
        <v>-1.1460681479732546E-2</v>
      </c>
      <c r="K1943" s="9">
        <v>-1.7165993179862959E-2</v>
      </c>
      <c r="L1943" s="63">
        <f t="shared" si="161"/>
        <v>-7.6080108759470138</v>
      </c>
      <c r="M1943" s="63">
        <f t="shared" si="162"/>
        <v>-8.4083102820137035E-2</v>
      </c>
      <c r="N1943" s="145"/>
      <c r="O1943" s="131"/>
      <c r="P1943" s="131"/>
      <c r="Q1943" s="131"/>
      <c r="R1943" s="131"/>
      <c r="S1943" s="131"/>
      <c r="T1943" s="131"/>
      <c r="U1943" s="131"/>
      <c r="V1943" s="131"/>
      <c r="W1943" s="131"/>
    </row>
    <row r="1944" spans="1:23" ht="18" customHeight="1" x14ac:dyDescent="0.35">
      <c r="A1944" s="143" t="s">
        <v>1301</v>
      </c>
      <c r="B1944" s="143" t="s">
        <v>1324</v>
      </c>
      <c r="C1944" s="147">
        <v>3897</v>
      </c>
      <c r="D1944" s="7">
        <v>-0.220748677</v>
      </c>
      <c r="E1944" s="10">
        <v>1</v>
      </c>
      <c r="F1944" s="144">
        <v>0</v>
      </c>
      <c r="G1944" s="47">
        <f t="shared" si="158"/>
        <v>3897</v>
      </c>
      <c r="H1944" s="47">
        <f t="shared" si="159"/>
        <v>0</v>
      </c>
      <c r="I1944" s="59">
        <v>-8.9788414520267451E-2</v>
      </c>
      <c r="J1944" s="23">
        <f t="shared" si="160"/>
        <v>-0.13096026247973255</v>
      </c>
      <c r="K1944" s="9">
        <v>-1.7165993179862959E-2</v>
      </c>
      <c r="L1944" s="63">
        <f t="shared" si="161"/>
        <v>-12.708843691030445</v>
      </c>
      <c r="M1944" s="63">
        <f t="shared" si="162"/>
        <v>-0.20358268382013706</v>
      </c>
      <c r="N1944" s="145"/>
      <c r="O1944" s="131"/>
      <c r="P1944" s="131"/>
      <c r="Q1944" s="131"/>
      <c r="R1944" s="131"/>
      <c r="S1944" s="131"/>
      <c r="T1944" s="131"/>
      <c r="U1944" s="131"/>
      <c r="V1944" s="131"/>
      <c r="W1944" s="131"/>
    </row>
    <row r="1945" spans="1:23" ht="18" customHeight="1" x14ac:dyDescent="0.35">
      <c r="A1945" s="143" t="s">
        <v>1301</v>
      </c>
      <c r="B1945" s="143" t="s">
        <v>537</v>
      </c>
      <c r="C1945" s="147">
        <v>1576</v>
      </c>
      <c r="D1945" s="7">
        <v>-0.16077870499999999</v>
      </c>
      <c r="E1945" s="10">
        <v>1</v>
      </c>
      <c r="F1945" s="144">
        <v>0</v>
      </c>
      <c r="G1945" s="47">
        <f t="shared" si="158"/>
        <v>1576</v>
      </c>
      <c r="H1945" s="47">
        <f t="shared" si="159"/>
        <v>0</v>
      </c>
      <c r="I1945" s="59">
        <v>-8.9788414520267451E-2</v>
      </c>
      <c r="J1945" s="23">
        <f t="shared" si="160"/>
        <v>-7.0990290479732543E-2</v>
      </c>
      <c r="K1945" s="9">
        <v>-1.7165993179862959E-2</v>
      </c>
      <c r="L1945" s="63">
        <f t="shared" si="161"/>
        <v>-5.7012618717457597</v>
      </c>
      <c r="M1945" s="63">
        <f t="shared" si="162"/>
        <v>-0.14361271182013705</v>
      </c>
      <c r="N1945" s="145"/>
      <c r="O1945" s="131"/>
      <c r="P1945" s="131"/>
      <c r="Q1945" s="131"/>
      <c r="R1945" s="131"/>
      <c r="S1945" s="131"/>
      <c r="T1945" s="131"/>
      <c r="U1945" s="131"/>
      <c r="V1945" s="131"/>
      <c r="W1945" s="131"/>
    </row>
    <row r="1946" spans="1:23" ht="18" customHeight="1" x14ac:dyDescent="0.35">
      <c r="A1946" s="143" t="s">
        <v>1301</v>
      </c>
      <c r="B1946" s="143" t="s">
        <v>872</v>
      </c>
      <c r="C1946" s="147">
        <v>2422</v>
      </c>
      <c r="D1946" s="7">
        <v>-8.4849618000000002E-2</v>
      </c>
      <c r="E1946" s="10">
        <v>1</v>
      </c>
      <c r="F1946" s="144">
        <v>0</v>
      </c>
      <c r="G1946" s="47">
        <f t="shared" si="158"/>
        <v>2422</v>
      </c>
      <c r="H1946" s="47">
        <f t="shared" si="159"/>
        <v>0</v>
      </c>
      <c r="I1946" s="59">
        <v>-8.9788414520267451E-2</v>
      </c>
      <c r="J1946" s="23">
        <f t="shared" si="160"/>
        <v>4.9387965202674494E-3</v>
      </c>
      <c r="K1946" s="9">
        <v>-1.7165993179862959E-2</v>
      </c>
      <c r="L1946" s="63">
        <f t="shared" si="161"/>
        <v>-3.3309696745267461</v>
      </c>
      <c r="M1946" s="63">
        <f t="shared" si="162"/>
        <v>-6.7683624820137039E-2</v>
      </c>
      <c r="N1946" s="145"/>
      <c r="O1946" s="131"/>
      <c r="P1946" s="131"/>
      <c r="Q1946" s="131"/>
      <c r="R1946" s="131"/>
      <c r="S1946" s="131"/>
      <c r="T1946" s="131"/>
      <c r="U1946" s="131"/>
      <c r="V1946" s="131"/>
      <c r="W1946" s="131"/>
    </row>
    <row r="1947" spans="1:23" ht="18" customHeight="1" x14ac:dyDescent="0.35">
      <c r="A1947" s="143" t="s">
        <v>1301</v>
      </c>
      <c r="B1947" s="143" t="s">
        <v>1325</v>
      </c>
      <c r="C1947" s="147">
        <v>827</v>
      </c>
      <c r="D1947" s="7">
        <v>-0.15925370999999999</v>
      </c>
      <c r="E1947" s="10">
        <v>1</v>
      </c>
      <c r="F1947" s="144">
        <v>0</v>
      </c>
      <c r="G1947" s="47">
        <f t="shared" si="158"/>
        <v>827</v>
      </c>
      <c r="H1947" s="47">
        <f t="shared" si="159"/>
        <v>0</v>
      </c>
      <c r="I1947" s="59">
        <v>-8.9788414520267451E-2</v>
      </c>
      <c r="J1947" s="23">
        <f t="shared" si="160"/>
        <v>-6.9465295479732542E-2</v>
      </c>
      <c r="K1947" s="9">
        <v>-1.7165993179862959E-2</v>
      </c>
      <c r="L1947" s="63">
        <f t="shared" si="161"/>
        <v>-4.0861028177529839</v>
      </c>
      <c r="M1947" s="63">
        <f t="shared" si="162"/>
        <v>-0.14208771682013704</v>
      </c>
      <c r="N1947" s="145"/>
      <c r="O1947" s="131"/>
      <c r="P1947" s="131"/>
      <c r="Q1947" s="131"/>
      <c r="R1947" s="131"/>
      <c r="S1947" s="131"/>
      <c r="T1947" s="131"/>
      <c r="U1947" s="131"/>
      <c r="V1947" s="131"/>
      <c r="W1947" s="131"/>
    </row>
    <row r="1948" spans="1:23" ht="18" customHeight="1" x14ac:dyDescent="0.35">
      <c r="A1948" s="143" t="s">
        <v>1301</v>
      </c>
      <c r="B1948" s="143" t="s">
        <v>604</v>
      </c>
      <c r="C1948" s="147">
        <v>25435</v>
      </c>
      <c r="D1948" s="7">
        <v>-0.18013264000000001</v>
      </c>
      <c r="E1948" s="10">
        <v>1</v>
      </c>
      <c r="F1948" s="144">
        <v>0</v>
      </c>
      <c r="G1948" s="47">
        <f t="shared" si="158"/>
        <v>25435</v>
      </c>
      <c r="H1948" s="47">
        <f t="shared" si="159"/>
        <v>0</v>
      </c>
      <c r="I1948" s="59">
        <v>-8.9788414520267451E-2</v>
      </c>
      <c r="J1948" s="23">
        <f t="shared" si="160"/>
        <v>-9.0344225479732559E-2</v>
      </c>
      <c r="K1948" s="9">
        <v>-1.7165993179862959E-2</v>
      </c>
      <c r="L1948" s="63">
        <f t="shared" si="161"/>
        <v>-25.990497976461608</v>
      </c>
      <c r="M1948" s="63">
        <f t="shared" si="162"/>
        <v>-0.16296664682013706</v>
      </c>
      <c r="N1948" s="145"/>
      <c r="O1948" s="131"/>
      <c r="P1948" s="131"/>
      <c r="Q1948" s="131"/>
      <c r="R1948" s="131"/>
      <c r="S1948" s="131"/>
      <c r="T1948" s="131"/>
      <c r="U1948" s="131"/>
      <c r="V1948" s="131"/>
      <c r="W1948" s="131"/>
    </row>
    <row r="1949" spans="1:23" ht="18" customHeight="1" x14ac:dyDescent="0.35">
      <c r="A1949" s="143" t="s">
        <v>1301</v>
      </c>
      <c r="B1949" s="143" t="s">
        <v>1092</v>
      </c>
      <c r="C1949" s="147">
        <v>2062</v>
      </c>
      <c r="D1949" s="7">
        <v>-0.227664491</v>
      </c>
      <c r="E1949" s="10">
        <v>1</v>
      </c>
      <c r="F1949" s="144">
        <v>0</v>
      </c>
      <c r="G1949" s="47">
        <f t="shared" si="158"/>
        <v>2062</v>
      </c>
      <c r="H1949" s="47">
        <f t="shared" si="159"/>
        <v>0</v>
      </c>
      <c r="I1949" s="59">
        <v>-8.9788414520267451E-2</v>
      </c>
      <c r="J1949" s="23">
        <f t="shared" si="160"/>
        <v>-0.13787607647973255</v>
      </c>
      <c r="K1949" s="9">
        <v>-1.7165993179862959E-2</v>
      </c>
      <c r="L1949" s="63">
        <f t="shared" si="161"/>
        <v>-9.5585789456021963</v>
      </c>
      <c r="M1949" s="63">
        <f t="shared" si="162"/>
        <v>-0.21049849782013705</v>
      </c>
      <c r="N1949" s="145"/>
      <c r="O1949" s="131"/>
      <c r="P1949" s="131"/>
      <c r="Q1949" s="131"/>
      <c r="R1949" s="131"/>
      <c r="S1949" s="131"/>
      <c r="T1949" s="131"/>
      <c r="U1949" s="131"/>
      <c r="V1949" s="131"/>
      <c r="W1949" s="131"/>
    </row>
    <row r="1950" spans="1:23" ht="18" customHeight="1" x14ac:dyDescent="0.35">
      <c r="A1950" s="143" t="s">
        <v>1301</v>
      </c>
      <c r="B1950" s="143" t="s">
        <v>1326</v>
      </c>
      <c r="C1950" s="147">
        <v>19225</v>
      </c>
      <c r="D1950" s="7">
        <v>-0.147757635</v>
      </c>
      <c r="E1950" s="10">
        <v>1</v>
      </c>
      <c r="F1950" s="144">
        <v>0</v>
      </c>
      <c r="G1950" s="47">
        <f t="shared" si="158"/>
        <v>19225</v>
      </c>
      <c r="H1950" s="47">
        <f t="shared" si="159"/>
        <v>0</v>
      </c>
      <c r="I1950" s="59">
        <v>-8.9788414520267451E-2</v>
      </c>
      <c r="J1950" s="23">
        <f t="shared" si="160"/>
        <v>-5.7969220479732547E-2</v>
      </c>
      <c r="K1950" s="9">
        <v>-1.7165993179862959E-2</v>
      </c>
      <c r="L1950" s="63">
        <f t="shared" si="161"/>
        <v>-18.107085661635011</v>
      </c>
      <c r="M1950" s="63">
        <f t="shared" si="162"/>
        <v>-0.13059164182013705</v>
      </c>
      <c r="N1950" s="145"/>
      <c r="O1950" s="131"/>
      <c r="P1950" s="131"/>
      <c r="Q1950" s="131"/>
      <c r="R1950" s="131"/>
      <c r="S1950" s="131"/>
      <c r="T1950" s="131"/>
      <c r="U1950" s="131"/>
      <c r="V1950" s="131"/>
      <c r="W1950" s="131"/>
    </row>
    <row r="1951" spans="1:23" ht="18" customHeight="1" x14ac:dyDescent="0.35">
      <c r="A1951" s="143" t="s">
        <v>1301</v>
      </c>
      <c r="B1951" s="143" t="s">
        <v>1327</v>
      </c>
      <c r="C1951" s="147">
        <v>2304</v>
      </c>
      <c r="D1951" s="7">
        <v>-0.26035978300000001</v>
      </c>
      <c r="E1951" s="10">
        <v>1</v>
      </c>
      <c r="F1951" s="144">
        <v>0</v>
      </c>
      <c r="G1951" s="47">
        <f t="shared" si="158"/>
        <v>2304</v>
      </c>
      <c r="H1951" s="47">
        <f t="shared" si="159"/>
        <v>0</v>
      </c>
      <c r="I1951" s="59">
        <v>-8.9788414520267451E-2</v>
      </c>
      <c r="J1951" s="23">
        <f t="shared" si="160"/>
        <v>-0.17057136847973256</v>
      </c>
      <c r="K1951" s="9">
        <v>-1.7165993179862959E-2</v>
      </c>
      <c r="L1951" s="63">
        <f t="shared" si="161"/>
        <v>-11.673301911366579</v>
      </c>
      <c r="M1951" s="63">
        <f t="shared" si="162"/>
        <v>-0.24319378982013706</v>
      </c>
      <c r="N1951" s="145"/>
      <c r="O1951" s="131"/>
      <c r="P1951" s="131"/>
      <c r="Q1951" s="131"/>
      <c r="R1951" s="131"/>
      <c r="S1951" s="131"/>
      <c r="T1951" s="131"/>
      <c r="U1951" s="131"/>
      <c r="V1951" s="131"/>
      <c r="W1951" s="131"/>
    </row>
    <row r="1952" spans="1:23" ht="18" customHeight="1" x14ac:dyDescent="0.35">
      <c r="A1952" s="143" t="s">
        <v>1301</v>
      </c>
      <c r="B1952" s="143" t="s">
        <v>1328</v>
      </c>
      <c r="C1952" s="147">
        <v>7996</v>
      </c>
      <c r="D1952" s="7">
        <v>-0.164693064</v>
      </c>
      <c r="E1952" s="10">
        <v>1</v>
      </c>
      <c r="F1952" s="144">
        <v>0</v>
      </c>
      <c r="G1952" s="47">
        <f t="shared" si="158"/>
        <v>7996</v>
      </c>
      <c r="H1952" s="47">
        <f t="shared" si="159"/>
        <v>0</v>
      </c>
      <c r="I1952" s="59">
        <v>-8.9788414520267451E-2</v>
      </c>
      <c r="J1952" s="23">
        <f t="shared" si="160"/>
        <v>-7.4904649479732549E-2</v>
      </c>
      <c r="K1952" s="9">
        <v>-1.7165993179862959E-2</v>
      </c>
      <c r="L1952" s="63">
        <f t="shared" si="161"/>
        <v>-13.191923136967514</v>
      </c>
      <c r="M1952" s="63">
        <f t="shared" si="162"/>
        <v>-0.14752707082013705</v>
      </c>
      <c r="N1952" s="145"/>
      <c r="O1952" s="131"/>
      <c r="P1952" s="131"/>
      <c r="Q1952" s="131"/>
      <c r="R1952" s="131"/>
      <c r="S1952" s="131"/>
      <c r="T1952" s="131"/>
      <c r="U1952" s="131"/>
      <c r="V1952" s="131"/>
      <c r="W1952" s="131"/>
    </row>
    <row r="1953" spans="1:23" ht="18" customHeight="1" x14ac:dyDescent="0.35">
      <c r="A1953" s="143" t="s">
        <v>1301</v>
      </c>
      <c r="B1953" s="143" t="s">
        <v>1329</v>
      </c>
      <c r="C1953" s="147">
        <v>9397</v>
      </c>
      <c r="D1953" s="7">
        <v>-0.20427055499999999</v>
      </c>
      <c r="E1953" s="10">
        <v>1</v>
      </c>
      <c r="F1953" s="144">
        <v>0</v>
      </c>
      <c r="G1953" s="47">
        <f t="shared" si="158"/>
        <v>9397</v>
      </c>
      <c r="H1953" s="47">
        <f t="shared" si="159"/>
        <v>0</v>
      </c>
      <c r="I1953" s="59">
        <v>-8.9788414520267451E-2</v>
      </c>
      <c r="J1953" s="23">
        <f t="shared" si="160"/>
        <v>-0.11448214047973254</v>
      </c>
      <c r="K1953" s="9">
        <v>-1.7165993179862959E-2</v>
      </c>
      <c r="L1953" s="63">
        <f t="shared" si="161"/>
        <v>-18.13756532601743</v>
      </c>
      <c r="M1953" s="63">
        <f t="shared" si="162"/>
        <v>-0.18710456182013704</v>
      </c>
      <c r="N1953" s="145"/>
      <c r="O1953" s="131"/>
      <c r="P1953" s="131"/>
      <c r="Q1953" s="131"/>
      <c r="R1953" s="131"/>
      <c r="S1953" s="131"/>
      <c r="T1953" s="131"/>
      <c r="U1953" s="131"/>
      <c r="V1953" s="131"/>
      <c r="W1953" s="131"/>
    </row>
    <row r="1954" spans="1:23" ht="18" customHeight="1" x14ac:dyDescent="0.35">
      <c r="A1954" s="143" t="s">
        <v>1301</v>
      </c>
      <c r="B1954" s="143" t="s">
        <v>1330</v>
      </c>
      <c r="C1954" s="147">
        <v>52472</v>
      </c>
      <c r="D1954" s="7">
        <v>-0.13499366199999999</v>
      </c>
      <c r="E1954" s="10">
        <v>1</v>
      </c>
      <c r="F1954" s="144">
        <v>0</v>
      </c>
      <c r="G1954" s="47">
        <f t="shared" si="158"/>
        <v>52472</v>
      </c>
      <c r="H1954" s="47">
        <f t="shared" si="159"/>
        <v>0</v>
      </c>
      <c r="I1954" s="59">
        <v>-8.9788414520267451E-2</v>
      </c>
      <c r="J1954" s="23">
        <f t="shared" si="160"/>
        <v>-4.5205247479732535E-2</v>
      </c>
      <c r="K1954" s="9">
        <v>-1.7165993179862959E-2</v>
      </c>
      <c r="L1954" s="63">
        <f t="shared" si="161"/>
        <v>-26.990510216764257</v>
      </c>
      <c r="M1954" s="63">
        <f t="shared" si="162"/>
        <v>-0.11782766882013702</v>
      </c>
      <c r="N1954" s="145"/>
      <c r="O1954" s="131"/>
      <c r="P1954" s="131"/>
      <c r="Q1954" s="131"/>
      <c r="R1954" s="131"/>
      <c r="S1954" s="131"/>
      <c r="T1954" s="131"/>
      <c r="U1954" s="131"/>
      <c r="V1954" s="131"/>
      <c r="W1954" s="131"/>
    </row>
    <row r="1955" spans="1:23" ht="18" customHeight="1" x14ac:dyDescent="0.35">
      <c r="A1955" s="143" t="s">
        <v>1301</v>
      </c>
      <c r="B1955" s="143" t="s">
        <v>576</v>
      </c>
      <c r="C1955" s="147">
        <v>4644</v>
      </c>
      <c r="D1955" s="7">
        <v>-0.17493357600000001</v>
      </c>
      <c r="E1955" s="10">
        <v>1</v>
      </c>
      <c r="F1955" s="144">
        <v>0</v>
      </c>
      <c r="G1955" s="47">
        <f t="shared" si="158"/>
        <v>4644</v>
      </c>
      <c r="H1955" s="47">
        <f t="shared" si="159"/>
        <v>0</v>
      </c>
      <c r="I1955" s="59">
        <v>-8.9788414520267451E-2</v>
      </c>
      <c r="J1955" s="23">
        <f t="shared" si="160"/>
        <v>-8.5145161479732556E-2</v>
      </c>
      <c r="K1955" s="9">
        <v>-1.7165993179862959E-2</v>
      </c>
      <c r="L1955" s="63">
        <f t="shared" si="161"/>
        <v>-10.751371713288146</v>
      </c>
      <c r="M1955" s="63">
        <f t="shared" si="162"/>
        <v>-0.15776758282013706</v>
      </c>
      <c r="N1955" s="145"/>
      <c r="O1955" s="131"/>
      <c r="P1955" s="131"/>
      <c r="Q1955" s="131"/>
      <c r="R1955" s="131"/>
      <c r="S1955" s="131"/>
      <c r="T1955" s="131"/>
      <c r="U1955" s="131"/>
      <c r="V1955" s="131"/>
      <c r="W1955" s="131"/>
    </row>
    <row r="1956" spans="1:23" ht="18" customHeight="1" x14ac:dyDescent="0.35">
      <c r="A1956" s="143" t="s">
        <v>1301</v>
      </c>
      <c r="B1956" s="143" t="s">
        <v>1331</v>
      </c>
      <c r="C1956" s="147">
        <v>23120</v>
      </c>
      <c r="D1956" s="7">
        <v>-0.161133001</v>
      </c>
      <c r="E1956" s="10">
        <v>1</v>
      </c>
      <c r="F1956" s="144">
        <v>0</v>
      </c>
      <c r="G1956" s="47">
        <f t="shared" si="158"/>
        <v>23120</v>
      </c>
      <c r="H1956" s="47">
        <f t="shared" si="159"/>
        <v>0</v>
      </c>
      <c r="I1956" s="59">
        <v>-8.9788414520267451E-2</v>
      </c>
      <c r="J1956" s="23">
        <f t="shared" si="160"/>
        <v>-7.1344586479732547E-2</v>
      </c>
      <c r="K1956" s="9">
        <v>-1.7165993179862959E-2</v>
      </c>
      <c r="L1956" s="63">
        <f t="shared" si="161"/>
        <v>-21.890561088208777</v>
      </c>
      <c r="M1956" s="63">
        <f t="shared" si="162"/>
        <v>-0.14396700782013705</v>
      </c>
      <c r="N1956" s="145"/>
      <c r="O1956" s="131"/>
      <c r="P1956" s="131"/>
      <c r="Q1956" s="131"/>
      <c r="R1956" s="131"/>
      <c r="S1956" s="131"/>
      <c r="T1956" s="131"/>
      <c r="U1956" s="131"/>
      <c r="V1956" s="131"/>
      <c r="W1956" s="131"/>
    </row>
    <row r="1957" spans="1:23" ht="18" customHeight="1" x14ac:dyDescent="0.35">
      <c r="A1957" s="143" t="s">
        <v>477</v>
      </c>
      <c r="B1957" s="143" t="s">
        <v>45</v>
      </c>
      <c r="C1957" s="147">
        <v>23110</v>
      </c>
      <c r="D1957" s="7">
        <v>-0.196939741</v>
      </c>
      <c r="E1957" s="10">
        <v>1</v>
      </c>
      <c r="F1957" s="144">
        <v>1</v>
      </c>
      <c r="G1957" s="47">
        <f t="shared" si="158"/>
        <v>23110</v>
      </c>
      <c r="H1957" s="47">
        <f t="shared" si="159"/>
        <v>23110</v>
      </c>
      <c r="I1957" s="59">
        <v>-6.4291675190258815E-2</v>
      </c>
      <c r="J1957" s="23">
        <f t="shared" si="160"/>
        <v>-0.1326480658097412</v>
      </c>
      <c r="K1957" s="9">
        <v>2.4825882526396358E-3</v>
      </c>
      <c r="L1957" s="63">
        <f t="shared" si="161"/>
        <v>-30.316129757921097</v>
      </c>
      <c r="M1957" s="63">
        <f t="shared" si="162"/>
        <v>-0.19942232925263964</v>
      </c>
      <c r="N1957" s="145"/>
      <c r="O1957" s="131"/>
      <c r="P1957" s="131"/>
      <c r="Q1957" s="131"/>
      <c r="R1957" s="131"/>
      <c r="S1957" s="131"/>
      <c r="T1957" s="131"/>
      <c r="U1957" s="131"/>
      <c r="V1957" s="131"/>
      <c r="W1957" s="131"/>
    </row>
    <row r="1958" spans="1:23" ht="18" customHeight="1" x14ac:dyDescent="0.35">
      <c r="A1958" s="143" t="s">
        <v>477</v>
      </c>
      <c r="B1958" s="143" t="s">
        <v>292</v>
      </c>
      <c r="C1958" s="147">
        <v>96727</v>
      </c>
      <c r="D1958" s="7">
        <v>-9.5311910999999999E-2</v>
      </c>
      <c r="E1958" s="10">
        <v>1</v>
      </c>
      <c r="F1958" s="144">
        <v>0</v>
      </c>
      <c r="G1958" s="47">
        <f t="shared" si="158"/>
        <v>96727</v>
      </c>
      <c r="H1958" s="47">
        <f t="shared" si="159"/>
        <v>0</v>
      </c>
      <c r="I1958" s="59">
        <v>-8.9788414520267451E-2</v>
      </c>
      <c r="J1958" s="23">
        <f t="shared" si="160"/>
        <v>-5.5234964797325481E-3</v>
      </c>
      <c r="K1958" s="9">
        <v>-1.7165993179862959E-2</v>
      </c>
      <c r="L1958" s="63">
        <f t="shared" si="161"/>
        <v>-24.304134249515318</v>
      </c>
      <c r="M1958" s="63">
        <f t="shared" si="162"/>
        <v>-7.8145917820137037E-2</v>
      </c>
      <c r="N1958" s="145"/>
      <c r="O1958" s="131"/>
      <c r="P1958" s="131"/>
      <c r="Q1958" s="131"/>
      <c r="R1958" s="131"/>
      <c r="S1958" s="131"/>
      <c r="T1958" s="131"/>
      <c r="U1958" s="131"/>
      <c r="V1958" s="131"/>
      <c r="W1958" s="131"/>
    </row>
    <row r="1959" spans="1:23" ht="18" customHeight="1" x14ac:dyDescent="0.35">
      <c r="A1959" s="143" t="s">
        <v>477</v>
      </c>
      <c r="B1959" s="143" t="s">
        <v>367</v>
      </c>
      <c r="C1959" s="147">
        <v>50406</v>
      </c>
      <c r="D1959" s="7">
        <v>-0.12816259799999999</v>
      </c>
      <c r="E1959" s="10">
        <v>1</v>
      </c>
      <c r="F1959" s="144">
        <v>0</v>
      </c>
      <c r="G1959" s="47">
        <f t="shared" si="158"/>
        <v>50406</v>
      </c>
      <c r="H1959" s="47">
        <f t="shared" si="159"/>
        <v>0</v>
      </c>
      <c r="I1959" s="59">
        <v>-8.9788414520267451E-2</v>
      </c>
      <c r="J1959" s="23">
        <f t="shared" si="160"/>
        <v>-3.8374183479732538E-2</v>
      </c>
      <c r="K1959" s="9">
        <v>-1.7165993179862959E-2</v>
      </c>
      <c r="L1959" s="63">
        <f t="shared" si="161"/>
        <v>-24.920159190306389</v>
      </c>
      <c r="M1959" s="63">
        <f t="shared" si="162"/>
        <v>-0.11099660482013703</v>
      </c>
      <c r="N1959" s="145"/>
      <c r="O1959" s="131"/>
      <c r="P1959" s="131"/>
      <c r="Q1959" s="131"/>
      <c r="R1959" s="131"/>
      <c r="S1959" s="131"/>
      <c r="T1959" s="131"/>
      <c r="U1959" s="131"/>
      <c r="V1959" s="131"/>
      <c r="W1959" s="131"/>
    </row>
    <row r="1960" spans="1:23" ht="18" customHeight="1" x14ac:dyDescent="0.35">
      <c r="A1960" s="143" t="s">
        <v>477</v>
      </c>
      <c r="B1960" s="143" t="s">
        <v>1332</v>
      </c>
      <c r="C1960" s="147">
        <v>87363</v>
      </c>
      <c r="D1960" s="7">
        <v>-0.188876775</v>
      </c>
      <c r="E1960" s="10">
        <v>1</v>
      </c>
      <c r="F1960" s="144">
        <v>0</v>
      </c>
      <c r="G1960" s="47">
        <f t="shared" si="158"/>
        <v>87363</v>
      </c>
      <c r="H1960" s="47">
        <f t="shared" si="159"/>
        <v>0</v>
      </c>
      <c r="I1960" s="59">
        <v>-8.9788414520267451E-2</v>
      </c>
      <c r="J1960" s="23">
        <f t="shared" si="160"/>
        <v>-9.9088360479732546E-2</v>
      </c>
      <c r="K1960" s="9">
        <v>-1.7165993179862959E-2</v>
      </c>
      <c r="L1960" s="63">
        <f t="shared" si="161"/>
        <v>-50.752955211760401</v>
      </c>
      <c r="M1960" s="63">
        <f t="shared" si="162"/>
        <v>-0.17171078182013705</v>
      </c>
      <c r="N1960" s="145"/>
      <c r="O1960" s="131"/>
      <c r="P1960" s="131"/>
      <c r="Q1960" s="131"/>
      <c r="R1960" s="131"/>
      <c r="S1960" s="131"/>
      <c r="T1960" s="131"/>
      <c r="U1960" s="131"/>
      <c r="V1960" s="131"/>
      <c r="W1960" s="131"/>
    </row>
    <row r="1961" spans="1:23" ht="18" customHeight="1" x14ac:dyDescent="0.35">
      <c r="A1961" s="143" t="s">
        <v>477</v>
      </c>
      <c r="B1961" s="143" t="s">
        <v>1333</v>
      </c>
      <c r="C1961" s="147">
        <v>56048</v>
      </c>
      <c r="D1961" s="7">
        <v>-0.104774936</v>
      </c>
      <c r="E1961" s="10">
        <v>1</v>
      </c>
      <c r="F1961" s="144">
        <v>0</v>
      </c>
      <c r="G1961" s="47">
        <f t="shared" si="158"/>
        <v>56048</v>
      </c>
      <c r="H1961" s="47">
        <f t="shared" si="159"/>
        <v>0</v>
      </c>
      <c r="I1961" s="59">
        <v>-8.9788414520267451E-2</v>
      </c>
      <c r="J1961" s="23">
        <f t="shared" si="160"/>
        <v>-1.4986521479732548E-2</v>
      </c>
      <c r="K1961" s="9">
        <v>-1.7165993179862959E-2</v>
      </c>
      <c r="L1961" s="63">
        <f t="shared" si="161"/>
        <v>-20.740943082821797</v>
      </c>
      <c r="M1961" s="63">
        <f t="shared" si="162"/>
        <v>-8.7608942820137037E-2</v>
      </c>
      <c r="N1961" s="145"/>
      <c r="O1961" s="131"/>
      <c r="P1961" s="131"/>
      <c r="Q1961" s="131"/>
      <c r="R1961" s="131"/>
      <c r="S1961" s="131"/>
      <c r="T1961" s="131"/>
      <c r="U1961" s="131"/>
      <c r="V1961" s="131"/>
      <c r="W1961" s="131"/>
    </row>
    <row r="1962" spans="1:23" ht="18" customHeight="1" x14ac:dyDescent="0.35">
      <c r="A1962" s="143" t="s">
        <v>477</v>
      </c>
      <c r="B1962" s="143" t="s">
        <v>1334</v>
      </c>
      <c r="C1962" s="147">
        <v>48571</v>
      </c>
      <c r="D1962" s="7">
        <v>-0.108177368</v>
      </c>
      <c r="E1962" s="10">
        <v>1</v>
      </c>
      <c r="F1962" s="144">
        <v>0</v>
      </c>
      <c r="G1962" s="47">
        <f t="shared" si="158"/>
        <v>48571</v>
      </c>
      <c r="H1962" s="47">
        <f t="shared" si="159"/>
        <v>0</v>
      </c>
      <c r="I1962" s="59">
        <v>-8.9788414520267451E-2</v>
      </c>
      <c r="J1962" s="23">
        <f t="shared" si="160"/>
        <v>-1.8388953479732545E-2</v>
      </c>
      <c r="K1962" s="9">
        <v>-1.7165993179862959E-2</v>
      </c>
      <c r="L1962" s="63">
        <f t="shared" si="161"/>
        <v>-20.057841603901668</v>
      </c>
      <c r="M1962" s="63">
        <f t="shared" si="162"/>
        <v>-9.1011374820137034E-2</v>
      </c>
      <c r="N1962" s="145"/>
      <c r="O1962" s="131"/>
      <c r="P1962" s="131"/>
      <c r="Q1962" s="131"/>
      <c r="R1962" s="131"/>
      <c r="S1962" s="131"/>
      <c r="T1962" s="131"/>
      <c r="U1962" s="131"/>
      <c r="V1962" s="131"/>
      <c r="W1962" s="131"/>
    </row>
    <row r="1963" spans="1:23" ht="18" customHeight="1" x14ac:dyDescent="0.35">
      <c r="A1963" s="143" t="s">
        <v>477</v>
      </c>
      <c r="B1963" s="143" t="s">
        <v>478</v>
      </c>
      <c r="C1963" s="147">
        <v>64422</v>
      </c>
      <c r="D1963" s="7">
        <v>-0.234402991</v>
      </c>
      <c r="E1963" s="10">
        <v>1</v>
      </c>
      <c r="F1963" s="144">
        <v>1</v>
      </c>
      <c r="G1963" s="47">
        <f t="shared" si="158"/>
        <v>64422</v>
      </c>
      <c r="H1963" s="47">
        <f t="shared" si="159"/>
        <v>64422</v>
      </c>
      <c r="I1963" s="59">
        <v>-6.4291675190258815E-2</v>
      </c>
      <c r="J1963" s="23">
        <f t="shared" si="160"/>
        <v>-0.1701113158097412</v>
      </c>
      <c r="K1963" s="9">
        <v>2.4825882526396358E-3</v>
      </c>
      <c r="L1963" s="63">
        <f t="shared" si="161"/>
        <v>-60.125087993902909</v>
      </c>
      <c r="M1963" s="63">
        <f t="shared" si="162"/>
        <v>-0.23688557925263964</v>
      </c>
      <c r="N1963" s="145"/>
      <c r="O1963" s="131"/>
      <c r="P1963" s="131"/>
      <c r="Q1963" s="131"/>
      <c r="R1963" s="131"/>
      <c r="S1963" s="131"/>
      <c r="T1963" s="131"/>
      <c r="U1963" s="131"/>
      <c r="V1963" s="131"/>
      <c r="W1963" s="131"/>
    </row>
    <row r="1964" spans="1:23" ht="18" customHeight="1" x14ac:dyDescent="0.35">
      <c r="A1964" s="143" t="s">
        <v>477</v>
      </c>
      <c r="B1964" s="143" t="s">
        <v>778</v>
      </c>
      <c r="C1964" s="147">
        <v>40555</v>
      </c>
      <c r="D1964" s="7">
        <v>-0.17098839800000001</v>
      </c>
      <c r="E1964" s="10">
        <v>1</v>
      </c>
      <c r="F1964" s="144">
        <v>0</v>
      </c>
      <c r="G1964" s="47">
        <f t="shared" si="158"/>
        <v>40555</v>
      </c>
      <c r="H1964" s="47">
        <f t="shared" si="159"/>
        <v>0</v>
      </c>
      <c r="I1964" s="59">
        <v>-8.9788414520267451E-2</v>
      </c>
      <c r="J1964" s="23">
        <f t="shared" si="160"/>
        <v>-8.1199983479732563E-2</v>
      </c>
      <c r="K1964" s="9">
        <v>-1.7165993179862959E-2</v>
      </c>
      <c r="L1964" s="63">
        <f t="shared" si="161"/>
        <v>-30.977174312236517</v>
      </c>
      <c r="M1964" s="63">
        <f t="shared" si="162"/>
        <v>-0.15382240482013707</v>
      </c>
      <c r="N1964" s="145"/>
      <c r="O1964" s="131"/>
      <c r="P1964" s="131"/>
      <c r="Q1964" s="131"/>
      <c r="R1964" s="131"/>
      <c r="S1964" s="131"/>
      <c r="T1964" s="131"/>
      <c r="U1964" s="131"/>
      <c r="V1964" s="131"/>
      <c r="W1964" s="131"/>
    </row>
    <row r="1965" spans="1:23" ht="18" customHeight="1" x14ac:dyDescent="0.35">
      <c r="A1965" s="143" t="s">
        <v>477</v>
      </c>
      <c r="B1965" s="143" t="s">
        <v>393</v>
      </c>
      <c r="C1965" s="147">
        <v>355375</v>
      </c>
      <c r="D1965" s="7">
        <v>-6.9854050000000001E-3</v>
      </c>
      <c r="E1965" s="10">
        <v>1</v>
      </c>
      <c r="F1965" s="144">
        <v>1</v>
      </c>
      <c r="G1965" s="47">
        <f t="shared" si="158"/>
        <v>355375</v>
      </c>
      <c r="H1965" s="47">
        <f t="shared" si="159"/>
        <v>355375</v>
      </c>
      <c r="I1965" s="59">
        <v>-6.4291675190258815E-2</v>
      </c>
      <c r="J1965" s="23">
        <f t="shared" si="160"/>
        <v>5.7306270190258815E-2</v>
      </c>
      <c r="K1965" s="9">
        <v>2.4825882526396358E-3</v>
      </c>
      <c r="L1965" s="63">
        <f t="shared" si="161"/>
        <v>-5.6441867659085787</v>
      </c>
      <c r="M1965" s="63">
        <f t="shared" si="162"/>
        <v>-9.4679932526396358E-3</v>
      </c>
      <c r="N1965" s="145"/>
      <c r="O1965" s="131"/>
      <c r="P1965" s="131"/>
      <c r="Q1965" s="131"/>
      <c r="R1965" s="131"/>
      <c r="S1965" s="131"/>
      <c r="T1965" s="131"/>
      <c r="U1965" s="131"/>
      <c r="V1965" s="131"/>
      <c r="W1965" s="131"/>
    </row>
    <row r="1966" spans="1:23" ht="18" customHeight="1" x14ac:dyDescent="0.35">
      <c r="A1966" s="143" t="s">
        <v>477</v>
      </c>
      <c r="B1966" s="143" t="s">
        <v>142</v>
      </c>
      <c r="C1966" s="147">
        <v>27516</v>
      </c>
      <c r="D1966" s="7">
        <v>-0.24279331300000001</v>
      </c>
      <c r="E1966" s="10">
        <v>1</v>
      </c>
      <c r="F1966" s="144">
        <v>0</v>
      </c>
      <c r="G1966" s="47">
        <f t="shared" si="158"/>
        <v>27516</v>
      </c>
      <c r="H1966" s="47">
        <f t="shared" si="159"/>
        <v>0</v>
      </c>
      <c r="I1966" s="59">
        <v>-8.9788414520267451E-2</v>
      </c>
      <c r="J1966" s="23">
        <f t="shared" si="160"/>
        <v>-0.15300489847973256</v>
      </c>
      <c r="K1966" s="9">
        <v>-1.7165993179862959E-2</v>
      </c>
      <c r="L1966" s="63">
        <f t="shared" si="161"/>
        <v>-37.426941203532706</v>
      </c>
      <c r="M1966" s="63">
        <f t="shared" si="162"/>
        <v>-0.22562731982013706</v>
      </c>
      <c r="N1966" s="145"/>
      <c r="O1966" s="131"/>
      <c r="P1966" s="131"/>
      <c r="Q1966" s="131"/>
      <c r="R1966" s="131"/>
      <c r="S1966" s="131"/>
      <c r="T1966" s="131"/>
      <c r="U1966" s="131"/>
      <c r="V1966" s="131"/>
      <c r="W1966" s="131"/>
    </row>
    <row r="1967" spans="1:23" ht="18" customHeight="1" x14ac:dyDescent="0.35">
      <c r="A1967" s="143" t="s">
        <v>477</v>
      </c>
      <c r="B1967" s="143" t="s">
        <v>781</v>
      </c>
      <c r="C1967" s="147">
        <v>38177</v>
      </c>
      <c r="D1967" s="7">
        <v>-0.14103392100000001</v>
      </c>
      <c r="E1967" s="10">
        <v>1</v>
      </c>
      <c r="F1967" s="144">
        <v>0</v>
      </c>
      <c r="G1967" s="47">
        <f t="shared" si="158"/>
        <v>38177</v>
      </c>
      <c r="H1967" s="47">
        <f t="shared" si="159"/>
        <v>0</v>
      </c>
      <c r="I1967" s="59">
        <v>-8.9788414520267451E-2</v>
      </c>
      <c r="J1967" s="23">
        <f t="shared" si="160"/>
        <v>-5.1245506479732555E-2</v>
      </c>
      <c r="K1967" s="9">
        <v>-1.7165993179862959E-2</v>
      </c>
      <c r="L1967" s="63">
        <f t="shared" si="161"/>
        <v>-24.202474506965032</v>
      </c>
      <c r="M1967" s="63">
        <f t="shared" si="162"/>
        <v>-0.12386792782013704</v>
      </c>
      <c r="N1967" s="145"/>
      <c r="O1967" s="131"/>
      <c r="P1967" s="131"/>
      <c r="Q1967" s="131"/>
      <c r="R1967" s="131"/>
      <c r="S1967" s="131"/>
      <c r="T1967" s="131"/>
      <c r="U1967" s="131"/>
      <c r="V1967" s="131"/>
      <c r="W1967" s="131"/>
    </row>
    <row r="1968" spans="1:23" ht="18" customHeight="1" x14ac:dyDescent="0.35">
      <c r="A1968" s="143" t="s">
        <v>477</v>
      </c>
      <c r="B1968" s="143" t="s">
        <v>452</v>
      </c>
      <c r="C1968" s="147">
        <v>128700</v>
      </c>
      <c r="D1968" s="7">
        <v>-0.10571933</v>
      </c>
      <c r="E1968" s="10">
        <v>1</v>
      </c>
      <c r="F1968" s="144">
        <v>0</v>
      </c>
      <c r="G1968" s="47">
        <f t="shared" si="158"/>
        <v>128700</v>
      </c>
      <c r="H1968" s="47">
        <f t="shared" si="159"/>
        <v>0</v>
      </c>
      <c r="I1968" s="59">
        <v>-8.9788414520267451E-2</v>
      </c>
      <c r="J1968" s="23">
        <f t="shared" si="160"/>
        <v>-1.5930915479732549E-2</v>
      </c>
      <c r="K1968" s="9">
        <v>-1.7165993179862959E-2</v>
      </c>
      <c r="L1968" s="63">
        <f t="shared" si="161"/>
        <v>-31.768316741006412</v>
      </c>
      <c r="M1968" s="63">
        <f t="shared" si="162"/>
        <v>-8.8553336820137038E-2</v>
      </c>
      <c r="N1968" s="145"/>
      <c r="O1968" s="131"/>
      <c r="P1968" s="131"/>
      <c r="Q1968" s="131"/>
      <c r="R1968" s="131"/>
      <c r="S1968" s="131"/>
      <c r="T1968" s="131"/>
      <c r="U1968" s="131"/>
      <c r="V1968" s="131"/>
      <c r="W1968" s="131"/>
    </row>
    <row r="1969" spans="1:23" ht="18" customHeight="1" x14ac:dyDescent="0.35">
      <c r="A1969" s="143" t="s">
        <v>477</v>
      </c>
      <c r="B1969" s="143" t="s">
        <v>1335</v>
      </c>
      <c r="C1969" s="147">
        <v>202832</v>
      </c>
      <c r="D1969" s="7">
        <v>-2.1936618000000001E-2</v>
      </c>
      <c r="E1969" s="10">
        <v>1</v>
      </c>
      <c r="F1969" s="144">
        <v>0</v>
      </c>
      <c r="G1969" s="47">
        <f t="shared" si="158"/>
        <v>202832</v>
      </c>
      <c r="H1969" s="47">
        <f t="shared" si="159"/>
        <v>0</v>
      </c>
      <c r="I1969" s="59">
        <v>-8.9788414520267451E-2</v>
      </c>
      <c r="J1969" s="23">
        <f t="shared" si="160"/>
        <v>6.7851796520267446E-2</v>
      </c>
      <c r="K1969" s="9">
        <v>-1.7165993179862959E-2</v>
      </c>
      <c r="L1969" s="63">
        <f t="shared" si="161"/>
        <v>-2.1485402788283312</v>
      </c>
      <c r="M1969" s="63">
        <f t="shared" si="162"/>
        <v>-4.7706248201370427E-3</v>
      </c>
      <c r="N1969" s="145"/>
      <c r="O1969" s="131"/>
      <c r="P1969" s="131"/>
      <c r="Q1969" s="131"/>
      <c r="R1969" s="131"/>
      <c r="S1969" s="131"/>
      <c r="T1969" s="131"/>
      <c r="U1969" s="131"/>
      <c r="V1969" s="131"/>
      <c r="W1969" s="131"/>
    </row>
    <row r="1970" spans="1:23" ht="18" customHeight="1" x14ac:dyDescent="0.35">
      <c r="A1970" s="143" t="s">
        <v>477</v>
      </c>
      <c r="B1970" s="143" t="s">
        <v>377</v>
      </c>
      <c r="C1970" s="147">
        <v>39153</v>
      </c>
      <c r="D1970" s="7">
        <v>-0.113042646</v>
      </c>
      <c r="E1970" s="10">
        <v>1</v>
      </c>
      <c r="F1970" s="144">
        <v>0</v>
      </c>
      <c r="G1970" s="47">
        <f t="shared" si="158"/>
        <v>39153</v>
      </c>
      <c r="H1970" s="47">
        <f t="shared" si="159"/>
        <v>0</v>
      </c>
      <c r="I1970" s="59">
        <v>-8.9788414520267451E-2</v>
      </c>
      <c r="J1970" s="23">
        <f t="shared" si="160"/>
        <v>-2.3254231479732546E-2</v>
      </c>
      <c r="K1970" s="9">
        <v>-1.7165993179862959E-2</v>
      </c>
      <c r="L1970" s="63">
        <f t="shared" si="161"/>
        <v>-18.971225489271838</v>
      </c>
      <c r="M1970" s="63">
        <f t="shared" si="162"/>
        <v>-9.5876652820137034E-2</v>
      </c>
      <c r="N1970" s="145"/>
      <c r="O1970" s="131"/>
      <c r="P1970" s="131"/>
      <c r="Q1970" s="131"/>
      <c r="R1970" s="131"/>
      <c r="S1970" s="131"/>
      <c r="T1970" s="131"/>
      <c r="U1970" s="131"/>
      <c r="V1970" s="131"/>
      <c r="W1970" s="131"/>
    </row>
    <row r="1971" spans="1:23" ht="18" customHeight="1" x14ac:dyDescent="0.35">
      <c r="A1971" s="143" t="s">
        <v>477</v>
      </c>
      <c r="B1971" s="143" t="s">
        <v>1336</v>
      </c>
      <c r="C1971" s="147">
        <v>96552</v>
      </c>
      <c r="D1971" s="7">
        <v>-0.188833416</v>
      </c>
      <c r="E1971" s="10">
        <v>1</v>
      </c>
      <c r="F1971" s="144">
        <v>0</v>
      </c>
      <c r="G1971" s="47">
        <f t="shared" si="158"/>
        <v>96552</v>
      </c>
      <c r="H1971" s="47">
        <f t="shared" si="159"/>
        <v>0</v>
      </c>
      <c r="I1971" s="59">
        <v>-8.9788414520267451E-2</v>
      </c>
      <c r="J1971" s="23">
        <f t="shared" si="160"/>
        <v>-9.9045001479732553E-2</v>
      </c>
      <c r="K1971" s="9">
        <v>-1.7165993179862959E-2</v>
      </c>
      <c r="L1971" s="63">
        <f t="shared" si="161"/>
        <v>-53.341905348232508</v>
      </c>
      <c r="M1971" s="63">
        <f t="shared" si="162"/>
        <v>-0.17166742282013706</v>
      </c>
      <c r="N1971" s="145"/>
      <c r="O1971" s="131"/>
      <c r="P1971" s="131"/>
      <c r="Q1971" s="131"/>
      <c r="R1971" s="131"/>
      <c r="S1971" s="131"/>
      <c r="T1971" s="131"/>
      <c r="U1971" s="131"/>
      <c r="V1971" s="131"/>
      <c r="W1971" s="131"/>
    </row>
    <row r="1972" spans="1:23" ht="18" customHeight="1" x14ac:dyDescent="0.35">
      <c r="A1972" s="143" t="s">
        <v>477</v>
      </c>
      <c r="B1972" s="143" t="s">
        <v>1337</v>
      </c>
      <c r="C1972" s="147">
        <v>32814</v>
      </c>
      <c r="D1972" s="7">
        <v>-0.219113013</v>
      </c>
      <c r="E1972" s="10">
        <v>1</v>
      </c>
      <c r="F1972" s="144">
        <v>0</v>
      </c>
      <c r="G1972" s="47">
        <f t="shared" si="158"/>
        <v>32814</v>
      </c>
      <c r="H1972" s="47">
        <f t="shared" si="159"/>
        <v>0</v>
      </c>
      <c r="I1972" s="59">
        <v>-8.9788414520267451E-2</v>
      </c>
      <c r="J1972" s="23">
        <f t="shared" si="160"/>
        <v>-0.12932459847973254</v>
      </c>
      <c r="K1972" s="9">
        <v>-1.7165993179862959E-2</v>
      </c>
      <c r="L1972" s="63">
        <f t="shared" si="161"/>
        <v>-36.581965467840867</v>
      </c>
      <c r="M1972" s="63">
        <f t="shared" si="162"/>
        <v>-0.20194701982013705</v>
      </c>
      <c r="N1972" s="145"/>
      <c r="O1972" s="131"/>
      <c r="P1972" s="131"/>
      <c r="Q1972" s="131"/>
      <c r="R1972" s="131"/>
      <c r="S1972" s="131"/>
      <c r="T1972" s="131"/>
      <c r="U1972" s="131"/>
      <c r="V1972" s="131"/>
      <c r="W1972" s="131"/>
    </row>
    <row r="1973" spans="1:23" ht="18" customHeight="1" x14ac:dyDescent="0.35">
      <c r="A1973" s="143" t="s">
        <v>477</v>
      </c>
      <c r="B1973" s="143" t="s">
        <v>158</v>
      </c>
      <c r="C1973" s="147">
        <v>40956</v>
      </c>
      <c r="D1973" s="7">
        <v>-0.16070324799999999</v>
      </c>
      <c r="E1973" s="10">
        <v>1</v>
      </c>
      <c r="F1973" s="144">
        <v>0</v>
      </c>
      <c r="G1973" s="47">
        <f t="shared" si="158"/>
        <v>40956</v>
      </c>
      <c r="H1973" s="47">
        <f t="shared" si="159"/>
        <v>0</v>
      </c>
      <c r="I1973" s="59">
        <v>-8.9788414520267451E-2</v>
      </c>
      <c r="J1973" s="23">
        <f t="shared" si="160"/>
        <v>-7.0914833479732542E-2</v>
      </c>
      <c r="K1973" s="9">
        <v>-1.7165993179862959E-2</v>
      </c>
      <c r="L1973" s="63">
        <f t="shared" si="161"/>
        <v>-29.048479389778766</v>
      </c>
      <c r="M1973" s="63">
        <f t="shared" si="162"/>
        <v>-0.14353725482013704</v>
      </c>
      <c r="N1973" s="145"/>
      <c r="O1973" s="131"/>
      <c r="P1973" s="131"/>
      <c r="Q1973" s="131"/>
      <c r="R1973" s="131"/>
      <c r="S1973" s="131"/>
      <c r="T1973" s="131"/>
      <c r="U1973" s="131"/>
      <c r="V1973" s="131"/>
      <c r="W1973" s="131"/>
    </row>
    <row r="1974" spans="1:23" ht="18" customHeight="1" x14ac:dyDescent="0.35">
      <c r="A1974" s="143" t="s">
        <v>477</v>
      </c>
      <c r="B1974" s="143" t="s">
        <v>1338</v>
      </c>
      <c r="C1974" s="147">
        <v>1276943</v>
      </c>
      <c r="D1974" s="7">
        <v>-2.3814881999999999E-2</v>
      </c>
      <c r="E1974" s="10">
        <v>1</v>
      </c>
      <c r="F1974" s="144">
        <v>0</v>
      </c>
      <c r="G1974" s="47">
        <f t="shared" si="158"/>
        <v>1276943</v>
      </c>
      <c r="H1974" s="47">
        <f t="shared" si="159"/>
        <v>0</v>
      </c>
      <c r="I1974" s="59">
        <v>-8.9788414520267451E-2</v>
      </c>
      <c r="J1974" s="23">
        <f t="shared" si="160"/>
        <v>6.5973532520267456E-2</v>
      </c>
      <c r="K1974" s="9">
        <v>-1.7165993179862959E-2</v>
      </c>
      <c r="L1974" s="63">
        <f t="shared" si="161"/>
        <v>-7.5133708710966012</v>
      </c>
      <c r="M1974" s="63">
        <f t="shared" si="162"/>
        <v>-6.6488888201370402E-3</v>
      </c>
      <c r="N1974" s="145"/>
      <c r="O1974" s="131"/>
      <c r="P1974" s="131"/>
      <c r="Q1974" s="131"/>
      <c r="R1974" s="131"/>
      <c r="S1974" s="131"/>
      <c r="T1974" s="131"/>
      <c r="U1974" s="131"/>
      <c r="V1974" s="131"/>
      <c r="W1974" s="131"/>
    </row>
    <row r="1975" spans="1:23" ht="18" customHeight="1" x14ac:dyDescent="0.35">
      <c r="A1975" s="143" t="s">
        <v>477</v>
      </c>
      <c r="B1975" s="143" t="s">
        <v>1339</v>
      </c>
      <c r="C1975" s="147">
        <v>51988</v>
      </c>
      <c r="D1975" s="7">
        <v>-0.13839032200000001</v>
      </c>
      <c r="E1975" s="10">
        <v>1</v>
      </c>
      <c r="F1975" s="144">
        <v>0</v>
      </c>
      <c r="G1975" s="47">
        <f t="shared" si="158"/>
        <v>51988</v>
      </c>
      <c r="H1975" s="47">
        <f t="shared" si="159"/>
        <v>0</v>
      </c>
      <c r="I1975" s="59">
        <v>-8.9788414520267451E-2</v>
      </c>
      <c r="J1975" s="23">
        <f t="shared" si="160"/>
        <v>-4.8601907479732559E-2</v>
      </c>
      <c r="K1975" s="9">
        <v>-1.7165993179862959E-2</v>
      </c>
      <c r="L1975" s="63">
        <f t="shared" si="161"/>
        <v>-27.640210321841732</v>
      </c>
      <c r="M1975" s="63">
        <f t="shared" si="162"/>
        <v>-0.12122432882013705</v>
      </c>
      <c r="N1975" s="145"/>
      <c r="O1975" s="131"/>
      <c r="P1975" s="131"/>
      <c r="Q1975" s="131"/>
      <c r="R1975" s="131"/>
      <c r="S1975" s="131"/>
      <c r="T1975" s="131"/>
      <c r="U1975" s="131"/>
      <c r="V1975" s="131"/>
      <c r="W1975" s="131"/>
    </row>
    <row r="1976" spans="1:23" ht="18" customHeight="1" x14ac:dyDescent="0.35">
      <c r="A1976" s="143" t="s">
        <v>477</v>
      </c>
      <c r="B1976" s="143" t="s">
        <v>1340</v>
      </c>
      <c r="C1976" s="147">
        <v>37825</v>
      </c>
      <c r="D1976" s="7">
        <v>-0.13213778400000001</v>
      </c>
      <c r="E1976" s="10">
        <v>1</v>
      </c>
      <c r="F1976" s="144">
        <v>0</v>
      </c>
      <c r="G1976" s="47">
        <f t="shared" si="158"/>
        <v>37825</v>
      </c>
      <c r="H1976" s="47">
        <f t="shared" si="159"/>
        <v>0</v>
      </c>
      <c r="I1976" s="59">
        <v>-8.9788414520267451E-2</v>
      </c>
      <c r="J1976" s="23">
        <f t="shared" si="160"/>
        <v>-4.2349369479732557E-2</v>
      </c>
      <c r="K1976" s="9">
        <v>-1.7165993179862959E-2</v>
      </c>
      <c r="L1976" s="63">
        <f t="shared" si="161"/>
        <v>-22.360461584838252</v>
      </c>
      <c r="M1976" s="63">
        <f t="shared" si="162"/>
        <v>-0.11497179082013705</v>
      </c>
      <c r="N1976" s="145"/>
      <c r="O1976" s="131"/>
      <c r="P1976" s="131"/>
      <c r="Q1976" s="131"/>
      <c r="R1976" s="131"/>
      <c r="S1976" s="131"/>
      <c r="T1976" s="131"/>
      <c r="U1976" s="131"/>
      <c r="V1976" s="131"/>
      <c r="W1976" s="131"/>
    </row>
    <row r="1977" spans="1:23" ht="18" customHeight="1" x14ac:dyDescent="0.35">
      <c r="A1977" s="143" t="s">
        <v>477</v>
      </c>
      <c r="B1977" s="143" t="s">
        <v>466</v>
      </c>
      <c r="C1977" s="147">
        <v>215522</v>
      </c>
      <c r="D1977" s="7">
        <v>6.4381856000000001E-2</v>
      </c>
      <c r="E1977" s="10">
        <v>1</v>
      </c>
      <c r="F1977" s="144">
        <v>0</v>
      </c>
      <c r="G1977" s="47">
        <f t="shared" si="158"/>
        <v>215522</v>
      </c>
      <c r="H1977" s="47">
        <f t="shared" si="159"/>
        <v>0</v>
      </c>
      <c r="I1977" s="59">
        <v>-8.9788414520267451E-2</v>
      </c>
      <c r="J1977" s="23">
        <f t="shared" si="160"/>
        <v>0.15417027052026744</v>
      </c>
      <c r="K1977" s="9">
        <v>-1.7165993179862959E-2</v>
      </c>
      <c r="L1977" s="63">
        <f t="shared" si="161"/>
        <v>37.858056523687537</v>
      </c>
      <c r="M1977" s="63">
        <f t="shared" si="162"/>
        <v>8.1547849179862963E-2</v>
      </c>
      <c r="N1977" s="145"/>
      <c r="O1977" s="131"/>
      <c r="P1977" s="131"/>
      <c r="Q1977" s="131"/>
      <c r="R1977" s="131"/>
      <c r="S1977" s="131"/>
      <c r="T1977" s="131"/>
      <c r="U1977" s="131"/>
      <c r="V1977" s="131"/>
      <c r="W1977" s="131"/>
    </row>
    <row r="1978" spans="1:23" ht="18" customHeight="1" x14ac:dyDescent="0.35">
      <c r="A1978" s="143" t="s">
        <v>477</v>
      </c>
      <c r="B1978" s="143" t="s">
        <v>491</v>
      </c>
      <c r="C1978" s="147">
        <v>80233</v>
      </c>
      <c r="D1978" s="7">
        <v>-0.129276789</v>
      </c>
      <c r="E1978" s="10">
        <v>1</v>
      </c>
      <c r="F1978" s="144">
        <v>0</v>
      </c>
      <c r="G1978" s="47">
        <f t="shared" si="158"/>
        <v>80233</v>
      </c>
      <c r="H1978" s="47">
        <f t="shared" si="159"/>
        <v>0</v>
      </c>
      <c r="I1978" s="59">
        <v>-8.9788414520267451E-2</v>
      </c>
      <c r="J1978" s="23">
        <f t="shared" si="160"/>
        <v>-3.9488374479732552E-2</v>
      </c>
      <c r="K1978" s="9">
        <v>-1.7165993179862959E-2</v>
      </c>
      <c r="L1978" s="63">
        <f t="shared" si="161"/>
        <v>-31.755865295558273</v>
      </c>
      <c r="M1978" s="63">
        <f t="shared" si="162"/>
        <v>-0.11211079582013704</v>
      </c>
      <c r="N1978" s="145"/>
      <c r="O1978" s="131"/>
      <c r="P1978" s="131"/>
      <c r="Q1978" s="131"/>
      <c r="R1978" s="131"/>
      <c r="S1978" s="131"/>
      <c r="T1978" s="131"/>
      <c r="U1978" s="131"/>
      <c r="V1978" s="131"/>
      <c r="W1978" s="131"/>
    </row>
    <row r="1979" spans="1:23" ht="18" customHeight="1" x14ac:dyDescent="0.35">
      <c r="A1979" s="143" t="s">
        <v>477</v>
      </c>
      <c r="B1979" s="143" t="s">
        <v>479</v>
      </c>
      <c r="C1979" s="147">
        <v>151181</v>
      </c>
      <c r="D1979" s="7">
        <v>-3.1671018000000002E-2</v>
      </c>
      <c r="E1979" s="10">
        <v>1</v>
      </c>
      <c r="F1979" s="144">
        <v>1</v>
      </c>
      <c r="G1979" s="47">
        <f t="shared" si="158"/>
        <v>151181</v>
      </c>
      <c r="H1979" s="47">
        <f t="shared" si="159"/>
        <v>151181</v>
      </c>
      <c r="I1979" s="59">
        <v>-6.4291675190258815E-2</v>
      </c>
      <c r="J1979" s="23">
        <f t="shared" si="160"/>
        <v>3.2620657190258813E-2</v>
      </c>
      <c r="K1979" s="9">
        <v>2.4825882526396358E-3</v>
      </c>
      <c r="L1979" s="63">
        <f t="shared" si="161"/>
        <v>-13.279605516939991</v>
      </c>
      <c r="M1979" s="63">
        <f t="shared" si="162"/>
        <v>-3.4153606252639634E-2</v>
      </c>
      <c r="N1979" s="145"/>
      <c r="O1979" s="131"/>
      <c r="P1979" s="131"/>
      <c r="Q1979" s="131"/>
      <c r="R1979" s="131"/>
      <c r="S1979" s="131"/>
      <c r="T1979" s="131"/>
      <c r="U1979" s="131"/>
      <c r="V1979" s="131"/>
      <c r="W1979" s="131"/>
    </row>
    <row r="1980" spans="1:23" ht="18" customHeight="1" x14ac:dyDescent="0.35">
      <c r="A1980" s="143" t="s">
        <v>477</v>
      </c>
      <c r="B1980" s="143" t="s">
        <v>174</v>
      </c>
      <c r="C1980" s="147">
        <v>23951</v>
      </c>
      <c r="D1980" s="7">
        <v>-0.14360162900000001</v>
      </c>
      <c r="E1980" s="10">
        <v>1</v>
      </c>
      <c r="F1980" s="144">
        <v>0</v>
      </c>
      <c r="G1980" s="47">
        <f t="shared" si="158"/>
        <v>23951</v>
      </c>
      <c r="H1980" s="47">
        <f t="shared" si="159"/>
        <v>0</v>
      </c>
      <c r="I1980" s="59">
        <v>-8.9788414520267451E-2</v>
      </c>
      <c r="J1980" s="23">
        <f t="shared" si="160"/>
        <v>-5.3813214479732557E-2</v>
      </c>
      <c r="K1980" s="9">
        <v>-1.7165993179862959E-2</v>
      </c>
      <c r="L1980" s="63">
        <f t="shared" si="161"/>
        <v>-19.567318865791474</v>
      </c>
      <c r="M1980" s="63">
        <f t="shared" si="162"/>
        <v>-0.12643563582013706</v>
      </c>
      <c r="N1980" s="145"/>
      <c r="O1980" s="131"/>
      <c r="P1980" s="131"/>
      <c r="Q1980" s="131"/>
      <c r="R1980" s="131"/>
      <c r="S1980" s="131"/>
      <c r="T1980" s="131"/>
      <c r="U1980" s="131"/>
      <c r="V1980" s="131"/>
      <c r="W1980" s="131"/>
    </row>
    <row r="1981" spans="1:23" ht="18" customHeight="1" x14ac:dyDescent="0.35">
      <c r="A1981" s="143" t="s">
        <v>477</v>
      </c>
      <c r="B1981" s="143" t="s">
        <v>177</v>
      </c>
      <c r="C1981" s="147">
        <v>1173543</v>
      </c>
      <c r="D1981" s="7">
        <v>5.4466456000000003E-2</v>
      </c>
      <c r="E1981" s="10">
        <v>1</v>
      </c>
      <c r="F1981" s="144">
        <v>0</v>
      </c>
      <c r="G1981" s="47">
        <f t="shared" si="158"/>
        <v>1173543</v>
      </c>
      <c r="H1981" s="47">
        <f t="shared" si="159"/>
        <v>0</v>
      </c>
      <c r="I1981" s="59">
        <v>-8.9788414520267451E-2</v>
      </c>
      <c r="J1981" s="23">
        <f t="shared" si="160"/>
        <v>0.14425487052026745</v>
      </c>
      <c r="K1981" s="9">
        <v>-1.7165993179862959E-2</v>
      </c>
      <c r="L1981" s="63">
        <f t="shared" si="161"/>
        <v>77.599568081853562</v>
      </c>
      <c r="M1981" s="63">
        <f t="shared" si="162"/>
        <v>7.1632449179862959E-2</v>
      </c>
      <c r="N1981" s="145"/>
      <c r="O1981" s="131"/>
      <c r="P1981" s="131"/>
      <c r="Q1981" s="131"/>
      <c r="R1981" s="131"/>
      <c r="S1981" s="131"/>
      <c r="T1981" s="131"/>
      <c r="U1981" s="131"/>
      <c r="V1981" s="131"/>
      <c r="W1981" s="131"/>
    </row>
    <row r="1982" spans="1:23" ht="18" customHeight="1" x14ac:dyDescent="0.35">
      <c r="A1982" s="143" t="s">
        <v>477</v>
      </c>
      <c r="B1982" s="143" t="s">
        <v>178</v>
      </c>
      <c r="C1982" s="147">
        <v>43984</v>
      </c>
      <c r="D1982" s="7">
        <v>-0.16100044199999999</v>
      </c>
      <c r="E1982" s="10">
        <v>1</v>
      </c>
      <c r="F1982" s="144">
        <v>0</v>
      </c>
      <c r="G1982" s="47">
        <f t="shared" si="158"/>
        <v>43984</v>
      </c>
      <c r="H1982" s="47">
        <f t="shared" si="159"/>
        <v>0</v>
      </c>
      <c r="I1982" s="59">
        <v>-8.9788414520267451E-2</v>
      </c>
      <c r="J1982" s="23">
        <f t="shared" si="160"/>
        <v>-7.1212027479732543E-2</v>
      </c>
      <c r="K1982" s="9">
        <v>-1.7165993179862959E-2</v>
      </c>
      <c r="L1982" s="63">
        <f t="shared" si="161"/>
        <v>-30.165482389423133</v>
      </c>
      <c r="M1982" s="63">
        <f t="shared" si="162"/>
        <v>-0.14383444882013705</v>
      </c>
      <c r="N1982" s="145"/>
      <c r="O1982" s="131"/>
      <c r="P1982" s="131"/>
      <c r="Q1982" s="131"/>
      <c r="R1982" s="131"/>
      <c r="S1982" s="131"/>
      <c r="T1982" s="131"/>
      <c r="U1982" s="131"/>
      <c r="V1982" s="131"/>
      <c r="W1982" s="131"/>
    </row>
    <row r="1983" spans="1:23" ht="18" customHeight="1" x14ac:dyDescent="0.35">
      <c r="A1983" s="143" t="s">
        <v>477</v>
      </c>
      <c r="B1983" s="143" t="s">
        <v>1341</v>
      </c>
      <c r="C1983" s="147">
        <v>26659</v>
      </c>
      <c r="D1983" s="7">
        <v>-0.14749580300000001</v>
      </c>
      <c r="E1983" s="10">
        <v>1</v>
      </c>
      <c r="F1983" s="144">
        <v>0</v>
      </c>
      <c r="G1983" s="47">
        <f t="shared" si="158"/>
        <v>26659</v>
      </c>
      <c r="H1983" s="47">
        <f t="shared" si="159"/>
        <v>0</v>
      </c>
      <c r="I1983" s="59">
        <v>-8.9788414520267451E-2</v>
      </c>
      <c r="J1983" s="23">
        <f t="shared" si="160"/>
        <v>-5.7707388479732558E-2</v>
      </c>
      <c r="K1983" s="9">
        <v>-1.7165993179862959E-2</v>
      </c>
      <c r="L1983" s="63">
        <f t="shared" si="161"/>
        <v>-21.279709204276493</v>
      </c>
      <c r="M1983" s="63">
        <f t="shared" si="162"/>
        <v>-0.13032980982013706</v>
      </c>
      <c r="N1983" s="145"/>
      <c r="O1983" s="131"/>
      <c r="P1983" s="131"/>
      <c r="Q1983" s="131"/>
      <c r="R1983" s="131"/>
      <c r="S1983" s="131"/>
      <c r="T1983" s="131"/>
      <c r="U1983" s="131"/>
      <c r="V1983" s="131"/>
      <c r="W1983" s="131"/>
    </row>
    <row r="1984" spans="1:23" ht="18" customHeight="1" x14ac:dyDescent="0.35">
      <c r="A1984" s="143" t="s">
        <v>477</v>
      </c>
      <c r="B1984" s="143" t="s">
        <v>1342</v>
      </c>
      <c r="C1984" s="147">
        <v>105690</v>
      </c>
      <c r="D1984" s="7">
        <v>-3.9002455999999998E-2</v>
      </c>
      <c r="E1984" s="10">
        <v>1</v>
      </c>
      <c r="F1984" s="144">
        <v>0</v>
      </c>
      <c r="G1984" s="47">
        <f t="shared" si="158"/>
        <v>105690</v>
      </c>
      <c r="H1984" s="47">
        <f t="shared" si="159"/>
        <v>0</v>
      </c>
      <c r="I1984" s="59">
        <v>-8.9788414520267451E-2</v>
      </c>
      <c r="J1984" s="23">
        <f t="shared" si="160"/>
        <v>5.0785958520267453E-2</v>
      </c>
      <c r="K1984" s="9">
        <v>-1.7165993179862959E-2</v>
      </c>
      <c r="L1984" s="63">
        <f t="shared" si="161"/>
        <v>-7.0990337269842971</v>
      </c>
      <c r="M1984" s="63">
        <f t="shared" si="162"/>
        <v>-2.1836462820137039E-2</v>
      </c>
      <c r="N1984" s="145"/>
      <c r="O1984" s="131"/>
      <c r="P1984" s="131"/>
      <c r="Q1984" s="131"/>
      <c r="R1984" s="131"/>
      <c r="S1984" s="131"/>
      <c r="T1984" s="131"/>
      <c r="U1984" s="131"/>
      <c r="V1984" s="131"/>
      <c r="W1984" s="131"/>
    </row>
    <row r="1985" spans="1:23" ht="18" customHeight="1" x14ac:dyDescent="0.35">
      <c r="A1985" s="143" t="s">
        <v>477</v>
      </c>
      <c r="B1985" s="143" t="s">
        <v>184</v>
      </c>
      <c r="C1985" s="147">
        <v>169346</v>
      </c>
      <c r="D1985" s="7">
        <v>-6.088184E-3</v>
      </c>
      <c r="E1985" s="10">
        <v>1</v>
      </c>
      <c r="F1985" s="144">
        <v>1</v>
      </c>
      <c r="G1985" s="47">
        <f t="shared" si="158"/>
        <v>169346</v>
      </c>
      <c r="H1985" s="47">
        <f t="shared" si="159"/>
        <v>169346</v>
      </c>
      <c r="I1985" s="59">
        <v>-6.4291675190258815E-2</v>
      </c>
      <c r="J1985" s="23">
        <f t="shared" si="160"/>
        <v>5.8203491190258819E-2</v>
      </c>
      <c r="K1985" s="9">
        <v>2.4825882526396358E-3</v>
      </c>
      <c r="L1985" s="63">
        <f t="shared" si="161"/>
        <v>-3.527015972394036</v>
      </c>
      <c r="M1985" s="63">
        <f t="shared" si="162"/>
        <v>-8.5707722526396357E-3</v>
      </c>
      <c r="N1985" s="145"/>
      <c r="O1985" s="131"/>
      <c r="P1985" s="131"/>
      <c r="Q1985" s="131"/>
      <c r="R1985" s="131"/>
      <c r="S1985" s="131"/>
      <c r="T1985" s="131"/>
      <c r="U1985" s="131"/>
      <c r="V1985" s="131"/>
      <c r="W1985" s="131"/>
    </row>
    <row r="1986" spans="1:23" ht="18" customHeight="1" x14ac:dyDescent="0.35">
      <c r="A1986" s="143" t="s">
        <v>477</v>
      </c>
      <c r="B1986" s="143" t="s">
        <v>480</v>
      </c>
      <c r="C1986" s="147">
        <v>34806</v>
      </c>
      <c r="D1986" s="7">
        <v>-0.19877146900000001</v>
      </c>
      <c r="E1986" s="10">
        <v>1</v>
      </c>
      <c r="F1986" s="144">
        <v>1</v>
      </c>
      <c r="G1986" s="47">
        <f t="shared" si="158"/>
        <v>34806</v>
      </c>
      <c r="H1986" s="47">
        <f t="shared" si="159"/>
        <v>34806</v>
      </c>
      <c r="I1986" s="59">
        <v>-6.4291675190258815E-2</v>
      </c>
      <c r="J1986" s="23">
        <f t="shared" si="160"/>
        <v>-0.13447979380974118</v>
      </c>
      <c r="K1986" s="9">
        <v>2.4825882526396358E-3</v>
      </c>
      <c r="L1986" s="63">
        <f t="shared" si="161"/>
        <v>-37.546693924817674</v>
      </c>
      <c r="M1986" s="63">
        <f t="shared" si="162"/>
        <v>-0.20125405725263965</v>
      </c>
      <c r="N1986" s="145"/>
      <c r="O1986" s="131"/>
      <c r="P1986" s="131"/>
      <c r="Q1986" s="131"/>
      <c r="R1986" s="131"/>
      <c r="S1986" s="131"/>
      <c r="T1986" s="131"/>
      <c r="U1986" s="131"/>
      <c r="V1986" s="131"/>
      <c r="W1986" s="131"/>
    </row>
    <row r="1987" spans="1:23" ht="18" customHeight="1" x14ac:dyDescent="0.35">
      <c r="A1987" s="143" t="s">
        <v>477</v>
      </c>
      <c r="B1987" s="143" t="s">
        <v>356</v>
      </c>
      <c r="C1987" s="147">
        <v>843903</v>
      </c>
      <c r="D1987" s="7">
        <v>4.5423941000000002E-2</v>
      </c>
      <c r="E1987" s="10">
        <v>1</v>
      </c>
      <c r="F1987" s="144">
        <v>0</v>
      </c>
      <c r="G1987" s="47">
        <f t="shared" si="158"/>
        <v>843903</v>
      </c>
      <c r="H1987" s="47">
        <f t="shared" si="159"/>
        <v>0</v>
      </c>
      <c r="I1987" s="59">
        <v>-8.9788414520267451E-2</v>
      </c>
      <c r="J1987" s="23">
        <f t="shared" si="160"/>
        <v>0.13521235552026745</v>
      </c>
      <c r="K1987" s="9">
        <v>-1.7165993179862959E-2</v>
      </c>
      <c r="L1987" s="63">
        <f t="shared" si="161"/>
        <v>57.497738085017929</v>
      </c>
      <c r="M1987" s="63">
        <f t="shared" si="162"/>
        <v>6.2589934179862958E-2</v>
      </c>
      <c r="N1987" s="145"/>
      <c r="O1987" s="131"/>
      <c r="P1987" s="131"/>
      <c r="Q1987" s="131"/>
      <c r="R1987" s="131"/>
      <c r="S1987" s="131"/>
      <c r="T1987" s="131"/>
      <c r="U1987" s="131"/>
      <c r="V1987" s="131"/>
      <c r="W1987" s="131"/>
    </row>
    <row r="1988" spans="1:23" ht="18" customHeight="1" x14ac:dyDescent="0.35">
      <c r="A1988" s="143" t="s">
        <v>477</v>
      </c>
      <c r="B1988" s="143" t="s">
        <v>188</v>
      </c>
      <c r="C1988" s="147">
        <v>74357</v>
      </c>
      <c r="D1988" s="7">
        <v>-7.3348767999999995E-2</v>
      </c>
      <c r="E1988" s="10">
        <v>1</v>
      </c>
      <c r="F1988" s="144">
        <v>1</v>
      </c>
      <c r="G1988" s="47">
        <f t="shared" si="158"/>
        <v>74357</v>
      </c>
      <c r="H1988" s="47">
        <f t="shared" si="159"/>
        <v>74357</v>
      </c>
      <c r="I1988" s="59">
        <v>-6.4291675190258815E-2</v>
      </c>
      <c r="J1988" s="23">
        <f t="shared" si="160"/>
        <v>-9.0570928097411796E-3</v>
      </c>
      <c r="K1988" s="9">
        <v>2.4825882526396358E-3</v>
      </c>
      <c r="L1988" s="63">
        <f t="shared" si="161"/>
        <v>-20.678058192478311</v>
      </c>
      <c r="M1988" s="63">
        <f t="shared" si="162"/>
        <v>-7.5831356252639634E-2</v>
      </c>
      <c r="N1988" s="145"/>
      <c r="O1988" s="131"/>
      <c r="P1988" s="131"/>
      <c r="Q1988" s="131"/>
      <c r="R1988" s="131"/>
      <c r="S1988" s="131"/>
      <c r="T1988" s="131"/>
      <c r="U1988" s="131"/>
      <c r="V1988" s="131"/>
      <c r="W1988" s="131"/>
    </row>
    <row r="1989" spans="1:23" ht="18" customHeight="1" x14ac:dyDescent="0.35">
      <c r="A1989" s="143" t="s">
        <v>477</v>
      </c>
      <c r="B1989" s="143" t="s">
        <v>275</v>
      </c>
      <c r="C1989" s="147">
        <v>25773</v>
      </c>
      <c r="D1989" s="7">
        <v>-0.15746744200000001</v>
      </c>
      <c r="E1989" s="10">
        <v>1</v>
      </c>
      <c r="F1989" s="144">
        <v>1</v>
      </c>
      <c r="G1989" s="47">
        <f t="shared" si="158"/>
        <v>25773</v>
      </c>
      <c r="H1989" s="47">
        <f t="shared" si="159"/>
        <v>25773</v>
      </c>
      <c r="I1989" s="59">
        <v>-6.4291675190258815E-2</v>
      </c>
      <c r="J1989" s="23">
        <f t="shared" si="160"/>
        <v>-9.3175766809741198E-2</v>
      </c>
      <c r="K1989" s="9">
        <v>2.4825882526396358E-3</v>
      </c>
      <c r="L1989" s="63">
        <f t="shared" si="161"/>
        <v>-25.678332225029017</v>
      </c>
      <c r="M1989" s="63">
        <f t="shared" si="162"/>
        <v>-0.15995003025263965</v>
      </c>
      <c r="N1989" s="145"/>
      <c r="O1989" s="131"/>
      <c r="P1989" s="131"/>
      <c r="Q1989" s="131"/>
      <c r="R1989" s="131"/>
      <c r="S1989" s="131"/>
      <c r="T1989" s="131"/>
      <c r="U1989" s="131"/>
      <c r="V1989" s="131"/>
      <c r="W1989" s="131"/>
    </row>
    <row r="1990" spans="1:23" ht="18" customHeight="1" x14ac:dyDescent="0.35">
      <c r="A1990" s="143" t="s">
        <v>477</v>
      </c>
      <c r="B1990" s="143" t="s">
        <v>398</v>
      </c>
      <c r="C1990" s="147">
        <v>15115</v>
      </c>
      <c r="D1990" s="7">
        <v>-0.25362929299999998</v>
      </c>
      <c r="E1990" s="10">
        <v>1</v>
      </c>
      <c r="F1990" s="144">
        <v>1</v>
      </c>
      <c r="G1990" s="47">
        <f t="shared" ref="G1990:G2053" si="163">$C1990*E1990</f>
        <v>15115</v>
      </c>
      <c r="H1990" s="47">
        <f t="shared" ref="H1990:H2053" si="164">$C1990*F1990</f>
        <v>15115</v>
      </c>
      <c r="I1990" s="59">
        <v>-6.4291675190258815E-2</v>
      </c>
      <c r="J1990" s="23">
        <f t="shared" ref="J1990:J2053" si="165">D1990-I1990</f>
        <v>-0.18933761780974118</v>
      </c>
      <c r="K1990" s="9">
        <v>2.4825882526396358E-3</v>
      </c>
      <c r="L1990" s="63">
        <f t="shared" ref="L1990:L2053" si="166">-SQRT(C1990)*(K1990-D1990)</f>
        <v>-31.487182547651845</v>
      </c>
      <c r="M1990" s="63">
        <f t="shared" ref="M1990:M2053" si="167">D1990-K1990</f>
        <v>-0.25611188125263962</v>
      </c>
      <c r="N1990" s="145"/>
      <c r="O1990" s="131"/>
      <c r="P1990" s="131"/>
      <c r="Q1990" s="131"/>
      <c r="R1990" s="131"/>
      <c r="S1990" s="131"/>
      <c r="T1990" s="131"/>
      <c r="U1990" s="131"/>
      <c r="V1990" s="131"/>
      <c r="W1990" s="131"/>
    </row>
    <row r="1991" spans="1:23" ht="18" customHeight="1" x14ac:dyDescent="0.35">
      <c r="A1991" s="143" t="s">
        <v>477</v>
      </c>
      <c r="B1991" s="143" t="s">
        <v>193</v>
      </c>
      <c r="C1991" s="147">
        <v>29100</v>
      </c>
      <c r="D1991" s="7">
        <v>-0.15474769799999999</v>
      </c>
      <c r="E1991" s="10">
        <v>1</v>
      </c>
      <c r="F1991" s="144">
        <v>0</v>
      </c>
      <c r="G1991" s="47">
        <f t="shared" si="163"/>
        <v>29100</v>
      </c>
      <c r="H1991" s="47">
        <f t="shared" si="164"/>
        <v>0</v>
      </c>
      <c r="I1991" s="59">
        <v>-8.9788414520267451E-2</v>
      </c>
      <c r="J1991" s="23">
        <f t="shared" si="165"/>
        <v>-6.4959283479732538E-2</v>
      </c>
      <c r="K1991" s="9">
        <v>-1.7165993179862959E-2</v>
      </c>
      <c r="L1991" s="63">
        <f t="shared" si="166"/>
        <v>-23.469680698410997</v>
      </c>
      <c r="M1991" s="63">
        <f t="shared" si="167"/>
        <v>-0.13758170482013704</v>
      </c>
      <c r="N1991" s="145"/>
      <c r="O1991" s="131"/>
      <c r="P1991" s="131"/>
      <c r="Q1991" s="131"/>
      <c r="R1991" s="131"/>
      <c r="S1991" s="131"/>
      <c r="T1991" s="131"/>
      <c r="U1991" s="131"/>
      <c r="V1991" s="131"/>
      <c r="W1991" s="131"/>
    </row>
    <row r="1992" spans="1:23" ht="18" customHeight="1" x14ac:dyDescent="0.35">
      <c r="A1992" s="143" t="s">
        <v>477</v>
      </c>
      <c r="B1992" s="143" t="s">
        <v>553</v>
      </c>
      <c r="C1992" s="147">
        <v>38242</v>
      </c>
      <c r="D1992" s="7">
        <v>-0.170363763</v>
      </c>
      <c r="E1992" s="10">
        <v>1</v>
      </c>
      <c r="F1992" s="144">
        <v>0</v>
      </c>
      <c r="G1992" s="47">
        <f t="shared" si="163"/>
        <v>38242</v>
      </c>
      <c r="H1992" s="47">
        <f t="shared" si="164"/>
        <v>0</v>
      </c>
      <c r="I1992" s="59">
        <v>-8.9788414520267451E-2</v>
      </c>
      <c r="J1992" s="23">
        <f t="shared" si="165"/>
        <v>-8.057534847973255E-2</v>
      </c>
      <c r="K1992" s="9">
        <v>-1.7165993179862959E-2</v>
      </c>
      <c r="L1992" s="63">
        <f t="shared" si="166"/>
        <v>-29.958684658623842</v>
      </c>
      <c r="M1992" s="63">
        <f t="shared" si="167"/>
        <v>-0.15319776982013705</v>
      </c>
      <c r="N1992" s="145"/>
      <c r="O1992" s="131"/>
      <c r="P1992" s="131"/>
      <c r="Q1992" s="131"/>
      <c r="R1992" s="131"/>
      <c r="S1992" s="131"/>
      <c r="T1992" s="131"/>
      <c r="U1992" s="131"/>
      <c r="V1992" s="131"/>
      <c r="W1992" s="131"/>
    </row>
    <row r="1993" spans="1:23" ht="18" customHeight="1" x14ac:dyDescent="0.35">
      <c r="A1993" s="143" t="s">
        <v>477</v>
      </c>
      <c r="B1993" s="143" t="s">
        <v>1343</v>
      </c>
      <c r="C1993" s="147">
        <v>26174</v>
      </c>
      <c r="D1993" s="7">
        <v>-0.211279304</v>
      </c>
      <c r="E1993" s="10">
        <v>1</v>
      </c>
      <c r="F1993" s="144">
        <v>0</v>
      </c>
      <c r="G1993" s="47">
        <f t="shared" si="163"/>
        <v>26174</v>
      </c>
      <c r="H1993" s="47">
        <f t="shared" si="164"/>
        <v>0</v>
      </c>
      <c r="I1993" s="59">
        <v>-8.9788414520267451E-2</v>
      </c>
      <c r="J1993" s="23">
        <f t="shared" si="165"/>
        <v>-0.12149088947973255</v>
      </c>
      <c r="K1993" s="9">
        <v>-1.7165993179862959E-2</v>
      </c>
      <c r="L1993" s="63">
        <f t="shared" si="166"/>
        <v>-31.404390289425589</v>
      </c>
      <c r="M1993" s="63">
        <f t="shared" si="167"/>
        <v>-0.19411331082013705</v>
      </c>
      <c r="N1993" s="145"/>
      <c r="O1993" s="131"/>
      <c r="P1993" s="131"/>
      <c r="Q1993" s="131"/>
      <c r="R1993" s="131"/>
      <c r="S1993" s="131"/>
      <c r="T1993" s="131"/>
      <c r="U1993" s="131"/>
      <c r="V1993" s="131"/>
      <c r="W1993" s="131"/>
    </row>
    <row r="1994" spans="1:23" ht="18" customHeight="1" x14ac:dyDescent="0.35">
      <c r="A1994" s="143" t="s">
        <v>477</v>
      </c>
      <c r="B1994" s="143" t="s">
        <v>727</v>
      </c>
      <c r="C1994" s="147">
        <v>23651</v>
      </c>
      <c r="D1994" s="7">
        <v>-0.13329684</v>
      </c>
      <c r="E1994" s="10">
        <v>1</v>
      </c>
      <c r="F1994" s="144">
        <v>0</v>
      </c>
      <c r="G1994" s="47">
        <f t="shared" si="163"/>
        <v>23651</v>
      </c>
      <c r="H1994" s="47">
        <f t="shared" si="164"/>
        <v>0</v>
      </c>
      <c r="I1994" s="59">
        <v>-8.9788414520267451E-2</v>
      </c>
      <c r="J1994" s="23">
        <f t="shared" si="165"/>
        <v>-4.3508425479732549E-2</v>
      </c>
      <c r="K1994" s="9">
        <v>-1.7165993179862959E-2</v>
      </c>
      <c r="L1994" s="63">
        <f t="shared" si="166"/>
        <v>-17.859625461228678</v>
      </c>
      <c r="M1994" s="63">
        <f t="shared" si="167"/>
        <v>-0.11613084682013704</v>
      </c>
      <c r="N1994" s="145"/>
      <c r="O1994" s="131"/>
      <c r="P1994" s="131"/>
      <c r="Q1994" s="131"/>
      <c r="R1994" s="131"/>
      <c r="S1994" s="131"/>
      <c r="T1994" s="131"/>
      <c r="U1994" s="131"/>
      <c r="V1994" s="131"/>
      <c r="W1994" s="131"/>
    </row>
    <row r="1995" spans="1:23" ht="18" customHeight="1" x14ac:dyDescent="0.35">
      <c r="A1995" s="143" t="s">
        <v>477</v>
      </c>
      <c r="B1995" s="143" t="s">
        <v>481</v>
      </c>
      <c r="C1995" s="147">
        <v>51675</v>
      </c>
      <c r="D1995" s="7">
        <v>-0.19337801800000001</v>
      </c>
      <c r="E1995" s="10">
        <v>1</v>
      </c>
      <c r="F1995" s="144">
        <v>1</v>
      </c>
      <c r="G1995" s="47">
        <f t="shared" si="163"/>
        <v>51675</v>
      </c>
      <c r="H1995" s="47">
        <f t="shared" si="164"/>
        <v>51675</v>
      </c>
      <c r="I1995" s="59">
        <v>-6.4291675190258815E-2</v>
      </c>
      <c r="J1995" s="23">
        <f t="shared" si="165"/>
        <v>-0.12908634280974118</v>
      </c>
      <c r="K1995" s="9">
        <v>2.4825882526396358E-3</v>
      </c>
      <c r="L1995" s="63">
        <f t="shared" si="166"/>
        <v>-44.523299076936603</v>
      </c>
      <c r="M1995" s="63">
        <f t="shared" si="167"/>
        <v>-0.19586060625263965</v>
      </c>
      <c r="N1995" s="145"/>
      <c r="O1995" s="131"/>
      <c r="P1995" s="131"/>
      <c r="Q1995" s="131"/>
      <c r="R1995" s="131"/>
      <c r="S1995" s="131"/>
      <c r="T1995" s="131"/>
      <c r="U1995" s="131"/>
      <c r="V1995" s="131"/>
      <c r="W1995" s="131"/>
    </row>
    <row r="1996" spans="1:23" ht="18" customHeight="1" x14ac:dyDescent="0.35">
      <c r="A1996" s="143" t="s">
        <v>477</v>
      </c>
      <c r="B1996" s="143" t="s">
        <v>72</v>
      </c>
      <c r="C1996" s="147">
        <v>28236</v>
      </c>
      <c r="D1996" s="7">
        <v>-0.16990132699999999</v>
      </c>
      <c r="E1996" s="10">
        <v>1</v>
      </c>
      <c r="F1996" s="144">
        <v>0</v>
      </c>
      <c r="G1996" s="47">
        <f t="shared" si="163"/>
        <v>28236</v>
      </c>
      <c r="H1996" s="47">
        <f t="shared" si="164"/>
        <v>0</v>
      </c>
      <c r="I1996" s="59">
        <v>-8.9788414520267451E-2</v>
      </c>
      <c r="J1996" s="23">
        <f t="shared" si="165"/>
        <v>-8.011291247973254E-2</v>
      </c>
      <c r="K1996" s="9">
        <v>-1.7165993179862959E-2</v>
      </c>
      <c r="L1996" s="63">
        <f t="shared" si="166"/>
        <v>-25.664990335449001</v>
      </c>
      <c r="M1996" s="63">
        <f t="shared" si="167"/>
        <v>-0.15273533382013704</v>
      </c>
      <c r="N1996" s="145"/>
      <c r="O1996" s="131"/>
      <c r="P1996" s="131"/>
      <c r="Q1996" s="131"/>
      <c r="R1996" s="131"/>
      <c r="S1996" s="131"/>
      <c r="T1996" s="131"/>
      <c r="U1996" s="131"/>
      <c r="V1996" s="131"/>
      <c r="W1996" s="131"/>
    </row>
    <row r="1997" spans="1:23" ht="18" customHeight="1" x14ac:dyDescent="0.35">
      <c r="A1997" s="143" t="s">
        <v>477</v>
      </c>
      <c r="B1997" s="143" t="s">
        <v>73</v>
      </c>
      <c r="C1997" s="147">
        <v>68040</v>
      </c>
      <c r="D1997" s="7">
        <v>-0.196080643</v>
      </c>
      <c r="E1997" s="10">
        <v>1</v>
      </c>
      <c r="F1997" s="144">
        <v>0</v>
      </c>
      <c r="G1997" s="47">
        <f t="shared" si="163"/>
        <v>68040</v>
      </c>
      <c r="H1997" s="47">
        <f t="shared" si="164"/>
        <v>0</v>
      </c>
      <c r="I1997" s="59">
        <v>-8.9788414520267451E-2</v>
      </c>
      <c r="J1997" s="23">
        <f t="shared" si="165"/>
        <v>-0.10629222847973255</v>
      </c>
      <c r="K1997" s="9">
        <v>-1.7165993179862959E-2</v>
      </c>
      <c r="L1997" s="63">
        <f t="shared" si="166"/>
        <v>-46.668952727210886</v>
      </c>
      <c r="M1997" s="63">
        <f t="shared" si="167"/>
        <v>-0.17891464982013705</v>
      </c>
      <c r="N1997" s="145"/>
      <c r="O1997" s="131"/>
      <c r="P1997" s="131"/>
      <c r="Q1997" s="131"/>
      <c r="R1997" s="131"/>
      <c r="S1997" s="131"/>
      <c r="T1997" s="131"/>
      <c r="U1997" s="131"/>
      <c r="V1997" s="131"/>
      <c r="W1997" s="131"/>
    </row>
    <row r="1998" spans="1:23" ht="18" customHeight="1" x14ac:dyDescent="0.35">
      <c r="A1998" s="143" t="s">
        <v>477</v>
      </c>
      <c r="B1998" s="143" t="s">
        <v>588</v>
      </c>
      <c r="C1998" s="147">
        <v>58583</v>
      </c>
      <c r="D1998" s="7">
        <v>-0.12057819</v>
      </c>
      <c r="E1998" s="10">
        <v>1</v>
      </c>
      <c r="F1998" s="144">
        <v>0</v>
      </c>
      <c r="G1998" s="47">
        <f t="shared" si="163"/>
        <v>58583</v>
      </c>
      <c r="H1998" s="47">
        <f t="shared" si="164"/>
        <v>0</v>
      </c>
      <c r="I1998" s="59">
        <v>-8.9788414520267451E-2</v>
      </c>
      <c r="J1998" s="23">
        <f t="shared" si="165"/>
        <v>-3.0789775479732551E-2</v>
      </c>
      <c r="K1998" s="9">
        <v>-1.7165993179862959E-2</v>
      </c>
      <c r="L1998" s="63">
        <f t="shared" si="166"/>
        <v>-25.029810870973485</v>
      </c>
      <c r="M1998" s="63">
        <f t="shared" si="167"/>
        <v>-0.10341219682013704</v>
      </c>
      <c r="N1998" s="145"/>
      <c r="O1998" s="131"/>
      <c r="P1998" s="131"/>
      <c r="Q1998" s="131"/>
      <c r="R1998" s="131"/>
      <c r="S1998" s="131"/>
      <c r="T1998" s="131"/>
      <c r="U1998" s="131"/>
      <c r="V1998" s="131"/>
      <c r="W1998" s="131"/>
    </row>
    <row r="1999" spans="1:23" ht="18" customHeight="1" x14ac:dyDescent="0.35">
      <c r="A1999" s="143" t="s">
        <v>477</v>
      </c>
      <c r="B1999" s="143" t="s">
        <v>77</v>
      </c>
      <c r="C1999" s="147">
        <v>248089</v>
      </c>
      <c r="D1999" s="7">
        <v>-7.3209617000000005E-2</v>
      </c>
      <c r="E1999" s="10">
        <v>1</v>
      </c>
      <c r="F1999" s="144">
        <v>0</v>
      </c>
      <c r="G1999" s="47">
        <f t="shared" si="163"/>
        <v>248089</v>
      </c>
      <c r="H1999" s="47">
        <f t="shared" si="164"/>
        <v>0</v>
      </c>
      <c r="I1999" s="59">
        <v>-8.9788414520267451E-2</v>
      </c>
      <c r="J1999" s="23">
        <f t="shared" si="165"/>
        <v>1.6578797520267446E-2</v>
      </c>
      <c r="K1999" s="9">
        <v>-1.7165993179862959E-2</v>
      </c>
      <c r="L1999" s="63">
        <f t="shared" si="166"/>
        <v>-27.914507092067403</v>
      </c>
      <c r="M1999" s="63">
        <f t="shared" si="167"/>
        <v>-5.6043623820137042E-2</v>
      </c>
      <c r="N1999" s="145"/>
      <c r="O1999" s="131"/>
      <c r="P1999" s="131"/>
      <c r="Q1999" s="131"/>
      <c r="R1999" s="131"/>
      <c r="S1999" s="131"/>
      <c r="T1999" s="131"/>
      <c r="U1999" s="131"/>
      <c r="V1999" s="131"/>
      <c r="W1999" s="131"/>
    </row>
    <row r="2000" spans="1:23" ht="18" customHeight="1" x14ac:dyDescent="0.35">
      <c r="A2000" s="143" t="s">
        <v>477</v>
      </c>
      <c r="B2000" s="143" t="s">
        <v>357</v>
      </c>
      <c r="C2000" s="147">
        <v>54472</v>
      </c>
      <c r="D2000" s="7">
        <v>-0.152724463</v>
      </c>
      <c r="E2000" s="10">
        <v>1</v>
      </c>
      <c r="F2000" s="144">
        <v>0</v>
      </c>
      <c r="G2000" s="47">
        <f t="shared" si="163"/>
        <v>54472</v>
      </c>
      <c r="H2000" s="47">
        <f t="shared" si="164"/>
        <v>0</v>
      </c>
      <c r="I2000" s="59">
        <v>-8.9788414520267451E-2</v>
      </c>
      <c r="J2000" s="23">
        <f t="shared" si="165"/>
        <v>-6.2936048479732554E-2</v>
      </c>
      <c r="K2000" s="9">
        <v>-1.7165993179862959E-2</v>
      </c>
      <c r="L2000" s="63">
        <f t="shared" si="166"/>
        <v>-31.638313017037234</v>
      </c>
      <c r="M2000" s="63">
        <f t="shared" si="167"/>
        <v>-0.13555846982013706</v>
      </c>
      <c r="N2000" s="145"/>
      <c r="O2000" s="131"/>
      <c r="P2000" s="131"/>
      <c r="Q2000" s="131"/>
      <c r="R2000" s="131"/>
      <c r="S2000" s="131"/>
      <c r="T2000" s="131"/>
      <c r="U2000" s="131"/>
      <c r="V2000" s="131"/>
      <c r="W2000" s="131"/>
    </row>
    <row r="2001" spans="1:23" ht="18" customHeight="1" x14ac:dyDescent="0.35">
      <c r="A2001" s="143" t="s">
        <v>477</v>
      </c>
      <c r="B2001" s="143" t="s">
        <v>1344</v>
      </c>
      <c r="C2001" s="147">
        <v>173351</v>
      </c>
      <c r="D2001" s="7">
        <v>-6.2513440000000003E-2</v>
      </c>
      <c r="E2001" s="10">
        <v>1</v>
      </c>
      <c r="F2001" s="144">
        <v>0</v>
      </c>
      <c r="G2001" s="47">
        <f t="shared" si="163"/>
        <v>173351</v>
      </c>
      <c r="H2001" s="47">
        <f t="shared" si="164"/>
        <v>0</v>
      </c>
      <c r="I2001" s="59">
        <v>-8.9788414520267451E-2</v>
      </c>
      <c r="J2001" s="23">
        <f t="shared" si="165"/>
        <v>2.7274974520267448E-2</v>
      </c>
      <c r="K2001" s="9">
        <v>-1.7165993179862959E-2</v>
      </c>
      <c r="L2001" s="63">
        <f t="shared" si="166"/>
        <v>-18.880609752990292</v>
      </c>
      <c r="M2001" s="63">
        <f t="shared" si="167"/>
        <v>-4.5347446820137041E-2</v>
      </c>
      <c r="N2001" s="145"/>
      <c r="O2001" s="131"/>
      <c r="P2001" s="131"/>
      <c r="Q2001" s="131"/>
      <c r="R2001" s="131"/>
      <c r="S2001" s="131"/>
      <c r="T2001" s="131"/>
      <c r="U2001" s="131"/>
      <c r="V2001" s="131"/>
      <c r="W2001" s="131"/>
    </row>
    <row r="2002" spans="1:23" ht="18" customHeight="1" x14ac:dyDescent="0.35">
      <c r="A2002" s="143" t="s">
        <v>477</v>
      </c>
      <c r="B2002" s="143" t="s">
        <v>80</v>
      </c>
      <c r="C2002" s="147">
        <v>44803</v>
      </c>
      <c r="D2002" s="7">
        <v>-0.14470287700000001</v>
      </c>
      <c r="E2002" s="10">
        <v>1</v>
      </c>
      <c r="F2002" s="144">
        <v>0</v>
      </c>
      <c r="G2002" s="47">
        <f t="shared" si="163"/>
        <v>44803</v>
      </c>
      <c r="H2002" s="47">
        <f t="shared" si="164"/>
        <v>0</v>
      </c>
      <c r="I2002" s="59">
        <v>-8.9788414520267451E-2</v>
      </c>
      <c r="J2002" s="23">
        <f t="shared" si="165"/>
        <v>-5.4914462479732556E-2</v>
      </c>
      <c r="K2002" s="9">
        <v>-1.7165993179862959E-2</v>
      </c>
      <c r="L2002" s="63">
        <f t="shared" si="166"/>
        <v>-26.995374023674771</v>
      </c>
      <c r="M2002" s="63">
        <f t="shared" si="167"/>
        <v>-0.12753688382013706</v>
      </c>
      <c r="N2002" s="145"/>
      <c r="O2002" s="131"/>
      <c r="P2002" s="131"/>
      <c r="Q2002" s="131"/>
      <c r="R2002" s="131"/>
      <c r="S2002" s="131"/>
      <c r="T2002" s="131"/>
      <c r="U2002" s="131"/>
      <c r="V2002" s="131"/>
      <c r="W2002" s="131"/>
    </row>
    <row r="2003" spans="1:23" ht="18" customHeight="1" x14ac:dyDescent="0.35">
      <c r="A2003" s="143" t="s">
        <v>477</v>
      </c>
      <c r="B2003" s="143" t="s">
        <v>584</v>
      </c>
      <c r="C2003" s="147">
        <v>299531</v>
      </c>
      <c r="D2003" s="7">
        <v>-0.103197184</v>
      </c>
      <c r="E2003" s="10">
        <v>1</v>
      </c>
      <c r="F2003" s="144">
        <v>0</v>
      </c>
      <c r="G2003" s="47">
        <f t="shared" si="163"/>
        <v>299531</v>
      </c>
      <c r="H2003" s="47">
        <f t="shared" si="164"/>
        <v>0</v>
      </c>
      <c r="I2003" s="59">
        <v>-8.9788414520267451E-2</v>
      </c>
      <c r="J2003" s="23">
        <f t="shared" si="165"/>
        <v>-1.3408769479732546E-2</v>
      </c>
      <c r="K2003" s="9">
        <v>-1.7165993179862959E-2</v>
      </c>
      <c r="L2003" s="63">
        <f t="shared" si="166"/>
        <v>-47.084376364372666</v>
      </c>
      <c r="M2003" s="63">
        <f t="shared" si="167"/>
        <v>-8.6031190820137035E-2</v>
      </c>
      <c r="N2003" s="145"/>
      <c r="O2003" s="131"/>
      <c r="P2003" s="131"/>
      <c r="Q2003" s="131"/>
      <c r="R2003" s="131"/>
      <c r="S2003" s="131"/>
      <c r="T2003" s="131"/>
      <c r="U2003" s="131"/>
      <c r="V2003" s="131"/>
      <c r="W2003" s="131"/>
    </row>
    <row r="2004" spans="1:23" ht="18" customHeight="1" x14ac:dyDescent="0.35">
      <c r="A2004" s="143" t="s">
        <v>477</v>
      </c>
      <c r="B2004" s="143" t="s">
        <v>276</v>
      </c>
      <c r="C2004" s="147">
        <v>413732</v>
      </c>
      <c r="D2004" s="7">
        <v>-7.4322109999999997E-2</v>
      </c>
      <c r="E2004" s="10">
        <v>1</v>
      </c>
      <c r="F2004" s="144">
        <v>0</v>
      </c>
      <c r="G2004" s="47">
        <f t="shared" si="163"/>
        <v>413732</v>
      </c>
      <c r="H2004" s="47">
        <f t="shared" si="164"/>
        <v>0</v>
      </c>
      <c r="I2004" s="59">
        <v>-8.9788414520267451E-2</v>
      </c>
      <c r="J2004" s="23">
        <f t="shared" si="165"/>
        <v>1.5466304520267454E-2</v>
      </c>
      <c r="K2004" s="9">
        <v>-1.7165993179862959E-2</v>
      </c>
      <c r="L2004" s="63">
        <f t="shared" si="166"/>
        <v>-36.763958865026389</v>
      </c>
      <c r="M2004" s="63">
        <f t="shared" si="167"/>
        <v>-5.7156116820137035E-2</v>
      </c>
      <c r="N2004" s="145"/>
      <c r="O2004" s="131"/>
      <c r="P2004" s="131"/>
      <c r="Q2004" s="131"/>
      <c r="R2004" s="131"/>
      <c r="S2004" s="131"/>
      <c r="T2004" s="131"/>
      <c r="U2004" s="131"/>
      <c r="V2004" s="131"/>
      <c r="W2004" s="131"/>
    </row>
    <row r="2005" spans="1:23" ht="18" customHeight="1" x14ac:dyDescent="0.35">
      <c r="A2005" s="143" t="s">
        <v>477</v>
      </c>
      <c r="B2005" s="143" t="s">
        <v>115</v>
      </c>
      <c r="C2005" s="147">
        <v>36668</v>
      </c>
      <c r="D2005" s="7">
        <v>-8.9496591E-2</v>
      </c>
      <c r="E2005" s="10">
        <v>1</v>
      </c>
      <c r="F2005" s="144">
        <v>0</v>
      </c>
      <c r="G2005" s="47">
        <f t="shared" si="163"/>
        <v>36668</v>
      </c>
      <c r="H2005" s="47">
        <f t="shared" si="164"/>
        <v>0</v>
      </c>
      <c r="I2005" s="59">
        <v>-8.9788414520267451E-2</v>
      </c>
      <c r="J2005" s="23">
        <f t="shared" si="165"/>
        <v>2.9182352026745073E-4</v>
      </c>
      <c r="K2005" s="9">
        <v>-1.7165993179862959E-2</v>
      </c>
      <c r="L2005" s="63">
        <f t="shared" si="166"/>
        <v>-13.850506835173331</v>
      </c>
      <c r="M2005" s="63">
        <f t="shared" si="167"/>
        <v>-7.2330597820137038E-2</v>
      </c>
      <c r="N2005" s="145"/>
      <c r="O2005" s="131"/>
      <c r="P2005" s="131"/>
      <c r="Q2005" s="131"/>
      <c r="R2005" s="131"/>
      <c r="S2005" s="131"/>
      <c r="T2005" s="131"/>
      <c r="U2005" s="131"/>
      <c r="V2005" s="131"/>
      <c r="W2005" s="131"/>
    </row>
    <row r="2006" spans="1:23" ht="18" customHeight="1" x14ac:dyDescent="0.35">
      <c r="A2006" s="143" t="s">
        <v>477</v>
      </c>
      <c r="B2006" s="143" t="s">
        <v>1345</v>
      </c>
      <c r="C2006" s="147">
        <v>242036</v>
      </c>
      <c r="D2006" s="7">
        <v>-0.14559050500000001</v>
      </c>
      <c r="E2006" s="10">
        <v>1</v>
      </c>
      <c r="F2006" s="144">
        <v>0</v>
      </c>
      <c r="G2006" s="47">
        <f t="shared" si="163"/>
        <v>242036</v>
      </c>
      <c r="H2006" s="47">
        <f t="shared" si="164"/>
        <v>0</v>
      </c>
      <c r="I2006" s="59">
        <v>-8.9788414520267451E-2</v>
      </c>
      <c r="J2006" s="23">
        <f t="shared" si="165"/>
        <v>-5.5802090479732558E-2</v>
      </c>
      <c r="K2006" s="9">
        <v>-1.7165993179862959E-2</v>
      </c>
      <c r="L2006" s="63">
        <f t="shared" si="166"/>
        <v>-63.18120535379736</v>
      </c>
      <c r="M2006" s="63">
        <f t="shared" si="167"/>
        <v>-0.12842451182013706</v>
      </c>
      <c r="N2006" s="145"/>
      <c r="O2006" s="131"/>
      <c r="P2006" s="131"/>
      <c r="Q2006" s="131"/>
      <c r="R2006" s="131"/>
      <c r="S2006" s="131"/>
      <c r="T2006" s="131"/>
      <c r="U2006" s="131"/>
      <c r="V2006" s="131"/>
      <c r="W2006" s="131"/>
    </row>
    <row r="2007" spans="1:23" ht="18" customHeight="1" x14ac:dyDescent="0.35">
      <c r="A2007" s="143" t="s">
        <v>477</v>
      </c>
      <c r="B2007" s="143" t="s">
        <v>210</v>
      </c>
      <c r="C2007" s="147">
        <v>55616</v>
      </c>
      <c r="D2007" s="7">
        <v>-0.15140241500000001</v>
      </c>
      <c r="E2007" s="10">
        <v>1</v>
      </c>
      <c r="F2007" s="144">
        <v>0</v>
      </c>
      <c r="G2007" s="47">
        <f t="shared" si="163"/>
        <v>55616</v>
      </c>
      <c r="H2007" s="47">
        <f t="shared" si="164"/>
        <v>0</v>
      </c>
      <c r="I2007" s="59">
        <v>-8.9788414520267451E-2</v>
      </c>
      <c r="J2007" s="23">
        <f t="shared" si="165"/>
        <v>-6.1614000479732561E-2</v>
      </c>
      <c r="K2007" s="9">
        <v>-1.7165993179862959E-2</v>
      </c>
      <c r="L2007" s="63">
        <f t="shared" si="166"/>
        <v>-31.657035437734706</v>
      </c>
      <c r="M2007" s="63">
        <f t="shared" si="167"/>
        <v>-0.13423642182013706</v>
      </c>
      <c r="N2007" s="145"/>
      <c r="O2007" s="131"/>
      <c r="P2007" s="131"/>
      <c r="Q2007" s="131"/>
      <c r="R2007" s="131"/>
      <c r="S2007" s="131"/>
      <c r="T2007" s="131"/>
      <c r="U2007" s="131"/>
      <c r="V2007" s="131"/>
      <c r="W2007" s="131"/>
    </row>
    <row r="2008" spans="1:23" ht="18" customHeight="1" x14ac:dyDescent="0.35">
      <c r="A2008" s="143" t="s">
        <v>477</v>
      </c>
      <c r="B2008" s="143" t="s">
        <v>1346</v>
      </c>
      <c r="C2008" s="147">
        <v>193511</v>
      </c>
      <c r="D2008" s="7">
        <v>-7.8003791000000003E-2</v>
      </c>
      <c r="E2008" s="10">
        <v>1</v>
      </c>
      <c r="F2008" s="144">
        <v>0</v>
      </c>
      <c r="G2008" s="47">
        <f t="shared" si="163"/>
        <v>193511</v>
      </c>
      <c r="H2008" s="47">
        <f t="shared" si="164"/>
        <v>0</v>
      </c>
      <c r="I2008" s="59">
        <v>-8.9788414520267451E-2</v>
      </c>
      <c r="J2008" s="23">
        <f t="shared" si="165"/>
        <v>1.1784623520267448E-2</v>
      </c>
      <c r="K2008" s="9">
        <v>-1.7165993179862959E-2</v>
      </c>
      <c r="L2008" s="63">
        <f t="shared" si="166"/>
        <v>-26.762477419914411</v>
      </c>
      <c r="M2008" s="63">
        <f t="shared" si="167"/>
        <v>-6.0837797820137041E-2</v>
      </c>
      <c r="N2008" s="145"/>
      <c r="O2008" s="131"/>
      <c r="P2008" s="131"/>
      <c r="Q2008" s="131"/>
      <c r="R2008" s="131"/>
      <c r="S2008" s="131"/>
      <c r="T2008" s="131"/>
      <c r="U2008" s="131"/>
      <c r="V2008" s="131"/>
      <c r="W2008" s="131"/>
    </row>
    <row r="2009" spans="1:23" ht="18" customHeight="1" x14ac:dyDescent="0.35">
      <c r="A2009" s="143" t="s">
        <v>477</v>
      </c>
      <c r="B2009" s="143" t="s">
        <v>1347</v>
      </c>
      <c r="C2009" s="147">
        <v>20917</v>
      </c>
      <c r="D2009" s="7">
        <v>-0.174415708</v>
      </c>
      <c r="E2009" s="10">
        <v>1</v>
      </c>
      <c r="F2009" s="144">
        <v>0</v>
      </c>
      <c r="G2009" s="47">
        <f t="shared" si="163"/>
        <v>20917</v>
      </c>
      <c r="H2009" s="47">
        <f t="shared" si="164"/>
        <v>0</v>
      </c>
      <c r="I2009" s="59">
        <v>-8.9788414520267451E-2</v>
      </c>
      <c r="J2009" s="23">
        <f t="shared" si="165"/>
        <v>-8.4627293479732552E-2</v>
      </c>
      <c r="K2009" s="9">
        <v>-1.7165993179862959E-2</v>
      </c>
      <c r="L2009" s="63">
        <f t="shared" si="166"/>
        <v>-22.742571287961017</v>
      </c>
      <c r="M2009" s="63">
        <f t="shared" si="167"/>
        <v>-0.15724971482013705</v>
      </c>
      <c r="N2009" s="145"/>
      <c r="O2009" s="131"/>
      <c r="P2009" s="131"/>
      <c r="Q2009" s="131"/>
      <c r="R2009" s="131"/>
      <c r="S2009" s="131"/>
      <c r="T2009" s="131"/>
      <c r="U2009" s="131"/>
      <c r="V2009" s="131"/>
      <c r="W2009" s="131"/>
    </row>
    <row r="2010" spans="1:23" ht="18" customHeight="1" x14ac:dyDescent="0.35">
      <c r="A2010" s="143" t="s">
        <v>477</v>
      </c>
      <c r="B2010" s="143" t="s">
        <v>401</v>
      </c>
      <c r="C2010" s="147">
        <v>44435</v>
      </c>
      <c r="D2010" s="7">
        <v>-0.10771865799999999</v>
      </c>
      <c r="E2010" s="10">
        <v>1</v>
      </c>
      <c r="F2010" s="144">
        <v>0</v>
      </c>
      <c r="G2010" s="47">
        <f t="shared" si="163"/>
        <v>44435</v>
      </c>
      <c r="H2010" s="47">
        <f t="shared" si="164"/>
        <v>0</v>
      </c>
      <c r="I2010" s="59">
        <v>-8.9788414520267451E-2</v>
      </c>
      <c r="J2010" s="23">
        <f t="shared" si="165"/>
        <v>-1.7930243479732544E-2</v>
      </c>
      <c r="K2010" s="9">
        <v>-1.7165993179862959E-2</v>
      </c>
      <c r="L2010" s="63">
        <f t="shared" si="166"/>
        <v>-19.088149496123449</v>
      </c>
      <c r="M2010" s="63">
        <f t="shared" si="167"/>
        <v>-9.0552664820137033E-2</v>
      </c>
      <c r="N2010" s="145"/>
      <c r="O2010" s="131"/>
      <c r="P2010" s="131"/>
      <c r="Q2010" s="131"/>
      <c r="R2010" s="131"/>
      <c r="S2010" s="131"/>
      <c r="T2010" s="131"/>
      <c r="U2010" s="131"/>
      <c r="V2010" s="131"/>
      <c r="W2010" s="131"/>
    </row>
    <row r="2011" spans="1:23" ht="18" customHeight="1" x14ac:dyDescent="0.35">
      <c r="A2011" s="143" t="s">
        <v>477</v>
      </c>
      <c r="B2011" s="143" t="s">
        <v>829</v>
      </c>
      <c r="C2011" s="147">
        <v>108823</v>
      </c>
      <c r="D2011" s="7">
        <v>-8.0121485000000006E-2</v>
      </c>
      <c r="E2011" s="10">
        <v>1</v>
      </c>
      <c r="F2011" s="144">
        <v>0</v>
      </c>
      <c r="G2011" s="47">
        <f t="shared" si="163"/>
        <v>108823</v>
      </c>
      <c r="H2011" s="47">
        <f t="shared" si="164"/>
        <v>0</v>
      </c>
      <c r="I2011" s="59">
        <v>-8.9788414520267451E-2</v>
      </c>
      <c r="J2011" s="23">
        <f t="shared" si="165"/>
        <v>9.6669295202674449E-3</v>
      </c>
      <c r="K2011" s="9">
        <v>-1.7165993179862959E-2</v>
      </c>
      <c r="L2011" s="63">
        <f t="shared" si="166"/>
        <v>-20.767966194482465</v>
      </c>
      <c r="M2011" s="63">
        <f t="shared" si="167"/>
        <v>-6.2955491820137044E-2</v>
      </c>
      <c r="N2011" s="145"/>
      <c r="O2011" s="131"/>
      <c r="P2011" s="131"/>
      <c r="Q2011" s="131"/>
      <c r="R2011" s="131"/>
      <c r="S2011" s="131"/>
      <c r="T2011" s="131"/>
      <c r="U2011" s="131"/>
      <c r="V2011" s="131"/>
      <c r="W2011" s="131"/>
    </row>
    <row r="2012" spans="1:23" ht="18" customHeight="1" x14ac:dyDescent="0.35">
      <c r="A2012" s="143" t="s">
        <v>477</v>
      </c>
      <c r="B2012" s="143" t="s">
        <v>116</v>
      </c>
      <c r="C2012" s="147">
        <v>13839</v>
      </c>
      <c r="D2012" s="7">
        <v>-0.32010673499999998</v>
      </c>
      <c r="E2012" s="10">
        <v>1</v>
      </c>
      <c r="F2012" s="144">
        <v>0</v>
      </c>
      <c r="G2012" s="47">
        <f t="shared" si="163"/>
        <v>13839</v>
      </c>
      <c r="H2012" s="47">
        <f t="shared" si="164"/>
        <v>0</v>
      </c>
      <c r="I2012" s="59">
        <v>-8.9788414520267451E-2</v>
      </c>
      <c r="J2012" s="23">
        <f t="shared" si="165"/>
        <v>-0.23031832047973252</v>
      </c>
      <c r="K2012" s="9">
        <v>-1.7165993179862959E-2</v>
      </c>
      <c r="L2012" s="63">
        <f t="shared" si="166"/>
        <v>-35.637730494262804</v>
      </c>
      <c r="M2012" s="63">
        <f t="shared" si="167"/>
        <v>-0.30294074182013703</v>
      </c>
      <c r="N2012" s="145"/>
      <c r="O2012" s="131"/>
      <c r="P2012" s="131"/>
      <c r="Q2012" s="131"/>
      <c r="R2012" s="131"/>
      <c r="S2012" s="131"/>
      <c r="T2012" s="131"/>
      <c r="U2012" s="131"/>
      <c r="V2012" s="131"/>
      <c r="W2012" s="131"/>
    </row>
    <row r="2013" spans="1:23" ht="18" customHeight="1" x14ac:dyDescent="0.35">
      <c r="A2013" s="143" t="s">
        <v>477</v>
      </c>
      <c r="B2013" s="143" t="s">
        <v>216</v>
      </c>
      <c r="C2013" s="147">
        <v>538774</v>
      </c>
      <c r="D2013" s="7">
        <v>-2.0108198000000001E-2</v>
      </c>
      <c r="E2013" s="10">
        <v>1</v>
      </c>
      <c r="F2013" s="144">
        <v>0</v>
      </c>
      <c r="G2013" s="47">
        <f t="shared" si="163"/>
        <v>538774</v>
      </c>
      <c r="H2013" s="47">
        <f t="shared" si="164"/>
        <v>0</v>
      </c>
      <c r="I2013" s="59">
        <v>-8.9788414520267451E-2</v>
      </c>
      <c r="J2013" s="23">
        <f t="shared" si="165"/>
        <v>6.9680216520267457E-2</v>
      </c>
      <c r="K2013" s="9">
        <v>-1.7165993179862959E-2</v>
      </c>
      <c r="L2013" s="63">
        <f t="shared" si="166"/>
        <v>-2.1596144137601665</v>
      </c>
      <c r="M2013" s="63">
        <f t="shared" si="167"/>
        <v>-2.942204820137042E-3</v>
      </c>
      <c r="N2013" s="145"/>
      <c r="O2013" s="131"/>
      <c r="P2013" s="131"/>
      <c r="Q2013" s="131"/>
      <c r="R2013" s="131"/>
      <c r="S2013" s="131"/>
      <c r="T2013" s="131"/>
      <c r="U2013" s="131"/>
      <c r="V2013" s="131"/>
      <c r="W2013" s="131"/>
    </row>
    <row r="2014" spans="1:23" ht="18" customHeight="1" x14ac:dyDescent="0.35">
      <c r="A2014" s="143" t="s">
        <v>477</v>
      </c>
      <c r="B2014" s="143" t="s">
        <v>86</v>
      </c>
      <c r="C2014" s="147">
        <v>13172</v>
      </c>
      <c r="D2014" s="7">
        <v>-0.20805220799999999</v>
      </c>
      <c r="E2014" s="10">
        <v>1</v>
      </c>
      <c r="F2014" s="144">
        <v>0</v>
      </c>
      <c r="G2014" s="47">
        <f t="shared" si="163"/>
        <v>13172</v>
      </c>
      <c r="H2014" s="47">
        <f t="shared" si="164"/>
        <v>0</v>
      </c>
      <c r="I2014" s="59">
        <v>-8.9788414520267451E-2</v>
      </c>
      <c r="J2014" s="23">
        <f t="shared" si="165"/>
        <v>-0.11826379347973254</v>
      </c>
      <c r="K2014" s="9">
        <v>-1.7165993179862959E-2</v>
      </c>
      <c r="L2014" s="63">
        <f t="shared" si="166"/>
        <v>-21.907883722398005</v>
      </c>
      <c r="M2014" s="63">
        <f t="shared" si="167"/>
        <v>-0.19088621482013704</v>
      </c>
      <c r="N2014" s="145"/>
      <c r="O2014" s="131"/>
      <c r="P2014" s="131"/>
      <c r="Q2014" s="131"/>
      <c r="R2014" s="131"/>
      <c r="S2014" s="131"/>
      <c r="T2014" s="131"/>
      <c r="U2014" s="131"/>
      <c r="V2014" s="131"/>
      <c r="W2014" s="131"/>
    </row>
    <row r="2015" spans="1:23" ht="18" customHeight="1" x14ac:dyDescent="0.35">
      <c r="A2015" s="143" t="s">
        <v>477</v>
      </c>
      <c r="B2015" s="143" t="s">
        <v>1348</v>
      </c>
      <c r="C2015" s="147">
        <v>34369</v>
      </c>
      <c r="D2015" s="7">
        <v>-0.156925551</v>
      </c>
      <c r="E2015" s="10">
        <v>1</v>
      </c>
      <c r="F2015" s="144">
        <v>0</v>
      </c>
      <c r="G2015" s="47">
        <f t="shared" si="163"/>
        <v>34369</v>
      </c>
      <c r="H2015" s="47">
        <f t="shared" si="164"/>
        <v>0</v>
      </c>
      <c r="I2015" s="59">
        <v>-8.9788414520267451E-2</v>
      </c>
      <c r="J2015" s="23">
        <f t="shared" si="165"/>
        <v>-6.7137136479732545E-2</v>
      </c>
      <c r="K2015" s="9">
        <v>-1.7165993179862959E-2</v>
      </c>
      <c r="L2015" s="63">
        <f t="shared" si="166"/>
        <v>-25.909854011890832</v>
      </c>
      <c r="M2015" s="63">
        <f t="shared" si="167"/>
        <v>-0.13975955782013705</v>
      </c>
      <c r="N2015" s="145"/>
      <c r="O2015" s="131"/>
      <c r="P2015" s="131"/>
      <c r="Q2015" s="131"/>
      <c r="R2015" s="131"/>
      <c r="S2015" s="131"/>
      <c r="T2015" s="131"/>
      <c r="U2015" s="131"/>
      <c r="V2015" s="131"/>
      <c r="W2015" s="131"/>
    </row>
    <row r="2016" spans="1:23" ht="18" customHeight="1" x14ac:dyDescent="0.35">
      <c r="A2016" s="143" t="s">
        <v>477</v>
      </c>
      <c r="B2016" s="143" t="s">
        <v>482</v>
      </c>
      <c r="C2016" s="147">
        <v>78117</v>
      </c>
      <c r="D2016" s="7">
        <v>-0.162686251</v>
      </c>
      <c r="E2016" s="10">
        <v>1</v>
      </c>
      <c r="F2016" s="144">
        <v>1</v>
      </c>
      <c r="G2016" s="47">
        <f t="shared" si="163"/>
        <v>78117</v>
      </c>
      <c r="H2016" s="47">
        <f t="shared" si="164"/>
        <v>78117</v>
      </c>
      <c r="I2016" s="59">
        <v>-6.4291675190258815E-2</v>
      </c>
      <c r="J2016" s="23">
        <f t="shared" si="165"/>
        <v>-9.8394575809741189E-2</v>
      </c>
      <c r="K2016" s="9">
        <v>2.4825882526396358E-3</v>
      </c>
      <c r="L2016" s="63">
        <f t="shared" si="166"/>
        <v>-46.163730277175873</v>
      </c>
      <c r="M2016" s="63">
        <f t="shared" si="167"/>
        <v>-0.16516883925263964</v>
      </c>
      <c r="N2016" s="145"/>
      <c r="O2016" s="131"/>
      <c r="P2016" s="131"/>
      <c r="Q2016" s="131"/>
      <c r="R2016" s="131"/>
      <c r="S2016" s="131"/>
      <c r="T2016" s="131"/>
      <c r="U2016" s="131"/>
      <c r="V2016" s="131"/>
      <c r="W2016" s="131"/>
    </row>
    <row r="2017" spans="1:23" ht="18" customHeight="1" x14ac:dyDescent="0.35">
      <c r="A2017" s="143" t="s">
        <v>477</v>
      </c>
      <c r="B2017" s="143" t="s">
        <v>830</v>
      </c>
      <c r="C2017" s="147">
        <v>12229</v>
      </c>
      <c r="D2017" s="7">
        <v>-0.23205621700000001</v>
      </c>
      <c r="E2017" s="10">
        <v>1</v>
      </c>
      <c r="F2017" s="144">
        <v>0</v>
      </c>
      <c r="G2017" s="47">
        <f t="shared" si="163"/>
        <v>12229</v>
      </c>
      <c r="H2017" s="47">
        <f t="shared" si="164"/>
        <v>0</v>
      </c>
      <c r="I2017" s="59">
        <v>-8.9788414520267451E-2</v>
      </c>
      <c r="J2017" s="23">
        <f t="shared" si="165"/>
        <v>-0.14226780247973256</v>
      </c>
      <c r="K2017" s="9">
        <v>-1.7165993179862959E-2</v>
      </c>
      <c r="L2017" s="63">
        <f t="shared" si="166"/>
        <v>-23.763594375027267</v>
      </c>
      <c r="M2017" s="63">
        <f t="shared" si="167"/>
        <v>-0.21489022382013706</v>
      </c>
      <c r="N2017" s="145"/>
      <c r="O2017" s="131"/>
      <c r="P2017" s="131"/>
      <c r="Q2017" s="131"/>
      <c r="R2017" s="131"/>
      <c r="S2017" s="131"/>
      <c r="T2017" s="131"/>
      <c r="U2017" s="131"/>
      <c r="V2017" s="131"/>
      <c r="W2017" s="131"/>
    </row>
    <row r="2018" spans="1:23" ht="18" customHeight="1" x14ac:dyDescent="0.35">
      <c r="A2018" s="143" t="s">
        <v>477</v>
      </c>
      <c r="B2018" s="143" t="s">
        <v>905</v>
      </c>
      <c r="C2018" s="147">
        <v>46303</v>
      </c>
      <c r="D2018" s="7">
        <v>-0.150452157</v>
      </c>
      <c r="E2018" s="10">
        <v>1</v>
      </c>
      <c r="F2018" s="144">
        <v>0</v>
      </c>
      <c r="G2018" s="47">
        <f t="shared" si="163"/>
        <v>46303</v>
      </c>
      <c r="H2018" s="47">
        <f t="shared" si="164"/>
        <v>0</v>
      </c>
      <c r="I2018" s="59">
        <v>-8.9788414520267451E-2</v>
      </c>
      <c r="J2018" s="23">
        <f t="shared" si="165"/>
        <v>-6.0663742479732552E-2</v>
      </c>
      <c r="K2018" s="9">
        <v>-1.7165993179862959E-2</v>
      </c>
      <c r="L2018" s="63">
        <f t="shared" si="166"/>
        <v>-28.680692520841106</v>
      </c>
      <c r="M2018" s="63">
        <f t="shared" si="167"/>
        <v>-0.13328616382013705</v>
      </c>
      <c r="N2018" s="145"/>
      <c r="O2018" s="131"/>
      <c r="P2018" s="131"/>
      <c r="Q2018" s="131"/>
      <c r="R2018" s="131"/>
      <c r="S2018" s="131"/>
      <c r="T2018" s="131"/>
      <c r="U2018" s="131"/>
      <c r="V2018" s="131"/>
      <c r="W2018" s="131"/>
    </row>
    <row r="2019" spans="1:23" ht="18" customHeight="1" x14ac:dyDescent="0.35">
      <c r="A2019" s="143" t="s">
        <v>477</v>
      </c>
      <c r="B2019" s="143" t="s">
        <v>222</v>
      </c>
      <c r="C2019" s="147">
        <v>18781</v>
      </c>
      <c r="D2019" s="7">
        <v>-0.201270743</v>
      </c>
      <c r="E2019" s="10">
        <v>1</v>
      </c>
      <c r="F2019" s="144">
        <v>0</v>
      </c>
      <c r="G2019" s="47">
        <f t="shared" si="163"/>
        <v>18781</v>
      </c>
      <c r="H2019" s="47">
        <f t="shared" si="164"/>
        <v>0</v>
      </c>
      <c r="I2019" s="59">
        <v>-8.9788414520267451E-2</v>
      </c>
      <c r="J2019" s="23">
        <f t="shared" si="165"/>
        <v>-0.11148232847973255</v>
      </c>
      <c r="K2019" s="9">
        <v>-1.7165993179862959E-2</v>
      </c>
      <c r="L2019" s="63">
        <f t="shared" si="166"/>
        <v>-25.230412418743423</v>
      </c>
      <c r="M2019" s="63">
        <f t="shared" si="167"/>
        <v>-0.18410474982013705</v>
      </c>
      <c r="N2019" s="145"/>
      <c r="O2019" s="131"/>
      <c r="P2019" s="131"/>
      <c r="Q2019" s="131"/>
      <c r="R2019" s="131"/>
      <c r="S2019" s="131"/>
      <c r="T2019" s="131"/>
      <c r="U2019" s="131"/>
      <c r="V2019" s="131"/>
      <c r="W2019" s="131"/>
    </row>
    <row r="2020" spans="1:23" ht="18" customHeight="1" x14ac:dyDescent="0.35">
      <c r="A2020" s="143" t="s">
        <v>477</v>
      </c>
      <c r="B2020" s="143" t="s">
        <v>483</v>
      </c>
      <c r="C2020" s="147">
        <v>31437</v>
      </c>
      <c r="D2020" s="7">
        <v>-0.23560539999999999</v>
      </c>
      <c r="E2020" s="10">
        <v>1</v>
      </c>
      <c r="F2020" s="144">
        <v>1</v>
      </c>
      <c r="G2020" s="47">
        <f t="shared" si="163"/>
        <v>31437</v>
      </c>
      <c r="H2020" s="47">
        <f t="shared" si="164"/>
        <v>31437</v>
      </c>
      <c r="I2020" s="59">
        <v>-6.4291675190258815E-2</v>
      </c>
      <c r="J2020" s="23">
        <f t="shared" si="165"/>
        <v>-0.17131372480974116</v>
      </c>
      <c r="K2020" s="9">
        <v>2.4825882526396358E-3</v>
      </c>
      <c r="L2020" s="63">
        <f t="shared" si="166"/>
        <v>-42.214148441624332</v>
      </c>
      <c r="M2020" s="63">
        <f t="shared" si="167"/>
        <v>-0.23808798825263963</v>
      </c>
      <c r="N2020" s="145"/>
      <c r="O2020" s="131"/>
      <c r="P2020" s="131"/>
      <c r="Q2020" s="131"/>
      <c r="R2020" s="131"/>
      <c r="S2020" s="131"/>
      <c r="T2020" s="131"/>
      <c r="U2020" s="131"/>
      <c r="V2020" s="131"/>
      <c r="W2020" s="131"/>
    </row>
    <row r="2021" spans="1:23" ht="18" customHeight="1" x14ac:dyDescent="0.35">
      <c r="A2021" s="143" t="s">
        <v>477</v>
      </c>
      <c r="B2021" s="143" t="s">
        <v>1349</v>
      </c>
      <c r="C2021" s="147">
        <v>51202</v>
      </c>
      <c r="D2021" s="7">
        <v>-0.12766696699999999</v>
      </c>
      <c r="E2021" s="10">
        <v>1</v>
      </c>
      <c r="F2021" s="144">
        <v>0</v>
      </c>
      <c r="G2021" s="47">
        <f t="shared" si="163"/>
        <v>51202</v>
      </c>
      <c r="H2021" s="47">
        <f t="shared" si="164"/>
        <v>0</v>
      </c>
      <c r="I2021" s="59">
        <v>-8.9788414520267451E-2</v>
      </c>
      <c r="J2021" s="23">
        <f t="shared" si="165"/>
        <v>-3.7878552479732541E-2</v>
      </c>
      <c r="K2021" s="9">
        <v>-1.7165993179862959E-2</v>
      </c>
      <c r="L2021" s="63">
        <f t="shared" si="166"/>
        <v>-25.004004478255062</v>
      </c>
      <c r="M2021" s="63">
        <f t="shared" si="167"/>
        <v>-0.11050097382013703</v>
      </c>
      <c r="N2021" s="145"/>
      <c r="O2021" s="131"/>
      <c r="P2021" s="131"/>
      <c r="Q2021" s="131"/>
      <c r="R2021" s="131"/>
      <c r="S2021" s="131"/>
      <c r="T2021" s="131"/>
      <c r="U2021" s="131"/>
      <c r="V2021" s="131"/>
      <c r="W2021" s="131"/>
    </row>
    <row r="2022" spans="1:23" ht="18" customHeight="1" x14ac:dyDescent="0.35">
      <c r="A2022" s="143" t="s">
        <v>477</v>
      </c>
      <c r="B2022" s="143" t="s">
        <v>226</v>
      </c>
      <c r="C2022" s="147">
        <v>24462</v>
      </c>
      <c r="D2022" s="7">
        <v>-0.241185228</v>
      </c>
      <c r="E2022" s="10">
        <v>1</v>
      </c>
      <c r="F2022" s="144">
        <v>0</v>
      </c>
      <c r="G2022" s="47">
        <f t="shared" si="163"/>
        <v>24462</v>
      </c>
      <c r="H2022" s="47">
        <f t="shared" si="164"/>
        <v>0</v>
      </c>
      <c r="I2022" s="59">
        <v>-8.9788414520267451E-2</v>
      </c>
      <c r="J2022" s="23">
        <f t="shared" si="165"/>
        <v>-0.15139681347973255</v>
      </c>
      <c r="K2022" s="9">
        <v>-1.7165993179862959E-2</v>
      </c>
      <c r="L2022" s="63">
        <f t="shared" si="166"/>
        <v>-35.037353138938101</v>
      </c>
      <c r="M2022" s="63">
        <f t="shared" si="167"/>
        <v>-0.22401923482013705</v>
      </c>
      <c r="N2022" s="145"/>
      <c r="O2022" s="131"/>
      <c r="P2022" s="131"/>
      <c r="Q2022" s="131"/>
      <c r="R2022" s="131"/>
      <c r="S2022" s="131"/>
      <c r="T2022" s="131"/>
      <c r="U2022" s="131"/>
      <c r="V2022" s="131"/>
      <c r="W2022" s="131"/>
    </row>
    <row r="2023" spans="1:23" ht="18" customHeight="1" x14ac:dyDescent="0.35">
      <c r="A2023" s="143" t="s">
        <v>477</v>
      </c>
      <c r="B2023" s="143" t="s">
        <v>1350</v>
      </c>
      <c r="C2023" s="147">
        <v>158329</v>
      </c>
      <c r="D2023" s="7">
        <v>-0.109118042</v>
      </c>
      <c r="E2023" s="10">
        <v>1</v>
      </c>
      <c r="F2023" s="144">
        <v>0</v>
      </c>
      <c r="G2023" s="47">
        <f t="shared" si="163"/>
        <v>158329</v>
      </c>
      <c r="H2023" s="47">
        <f t="shared" si="164"/>
        <v>0</v>
      </c>
      <c r="I2023" s="59">
        <v>-8.9788414520267451E-2</v>
      </c>
      <c r="J2023" s="23">
        <f t="shared" si="165"/>
        <v>-1.9329627479732547E-2</v>
      </c>
      <c r="K2023" s="9">
        <v>-1.7165993179862959E-2</v>
      </c>
      <c r="L2023" s="63">
        <f t="shared" si="166"/>
        <v>-36.588250580954913</v>
      </c>
      <c r="M2023" s="63">
        <f t="shared" si="167"/>
        <v>-9.1952048820137036E-2</v>
      </c>
      <c r="N2023" s="145"/>
      <c r="O2023" s="131"/>
      <c r="P2023" s="131"/>
      <c r="Q2023" s="131"/>
      <c r="R2023" s="131"/>
      <c r="S2023" s="131"/>
      <c r="T2023" s="131"/>
      <c r="U2023" s="131"/>
      <c r="V2023" s="131"/>
      <c r="W2023" s="131"/>
    </row>
    <row r="2024" spans="1:23" ht="18" customHeight="1" x14ac:dyDescent="0.35">
      <c r="A2024" s="143" t="s">
        <v>477</v>
      </c>
      <c r="B2024" s="143" t="s">
        <v>1351</v>
      </c>
      <c r="C2024" s="147">
        <v>42076</v>
      </c>
      <c r="D2024" s="7">
        <v>-0.13157068299999999</v>
      </c>
      <c r="E2024" s="10">
        <v>1</v>
      </c>
      <c r="F2024" s="144">
        <v>0</v>
      </c>
      <c r="G2024" s="47">
        <f t="shared" si="163"/>
        <v>42076</v>
      </c>
      <c r="H2024" s="47">
        <f t="shared" si="164"/>
        <v>0</v>
      </c>
      <c r="I2024" s="59">
        <v>-8.9788414520267451E-2</v>
      </c>
      <c r="J2024" s="23">
        <f t="shared" si="165"/>
        <v>-4.1782268479732543E-2</v>
      </c>
      <c r="K2024" s="9">
        <v>-1.7165993179862959E-2</v>
      </c>
      <c r="L2024" s="63">
        <f t="shared" si="166"/>
        <v>-23.467187925513574</v>
      </c>
      <c r="M2024" s="63">
        <f t="shared" si="167"/>
        <v>-0.11440468982013703</v>
      </c>
      <c r="N2024" s="145"/>
      <c r="O2024" s="131"/>
      <c r="P2024" s="131"/>
      <c r="Q2024" s="131"/>
      <c r="R2024" s="131"/>
      <c r="S2024" s="131"/>
      <c r="T2024" s="131"/>
      <c r="U2024" s="131"/>
      <c r="V2024" s="131"/>
      <c r="W2024" s="131"/>
    </row>
    <row r="2025" spans="1:23" ht="18" customHeight="1" x14ac:dyDescent="0.35">
      <c r="A2025" s="143" t="s">
        <v>477</v>
      </c>
      <c r="B2025" s="143" t="s">
        <v>118</v>
      </c>
      <c r="C2025" s="147">
        <v>37960</v>
      </c>
      <c r="D2025" s="7">
        <v>-0.124793866</v>
      </c>
      <c r="E2025" s="10">
        <v>1</v>
      </c>
      <c r="F2025" s="144">
        <v>0</v>
      </c>
      <c r="G2025" s="47">
        <f t="shared" si="163"/>
        <v>37960</v>
      </c>
      <c r="H2025" s="47">
        <f t="shared" si="164"/>
        <v>0</v>
      </c>
      <c r="I2025" s="59">
        <v>-8.9788414520267451E-2</v>
      </c>
      <c r="J2025" s="23">
        <f t="shared" si="165"/>
        <v>-3.5005451479732552E-2</v>
      </c>
      <c r="K2025" s="9">
        <v>-1.7165993179862959E-2</v>
      </c>
      <c r="L2025" s="63">
        <f t="shared" si="166"/>
        <v>-20.969489548761484</v>
      </c>
      <c r="M2025" s="63">
        <f t="shared" si="167"/>
        <v>-0.10762787282013704</v>
      </c>
      <c r="N2025" s="145"/>
      <c r="O2025" s="131"/>
      <c r="P2025" s="131"/>
      <c r="Q2025" s="131"/>
      <c r="R2025" s="131"/>
      <c r="S2025" s="131"/>
      <c r="T2025" s="131"/>
      <c r="U2025" s="131"/>
      <c r="V2025" s="131"/>
      <c r="W2025" s="131"/>
    </row>
    <row r="2026" spans="1:23" ht="18" customHeight="1" x14ac:dyDescent="0.35">
      <c r="A2026" s="143" t="s">
        <v>477</v>
      </c>
      <c r="B2026" s="143" t="s">
        <v>327</v>
      </c>
      <c r="C2026" s="147">
        <v>118873</v>
      </c>
      <c r="D2026" s="7">
        <v>-0.132081586</v>
      </c>
      <c r="E2026" s="10">
        <v>1</v>
      </c>
      <c r="F2026" s="144">
        <v>1</v>
      </c>
      <c r="G2026" s="47">
        <f t="shared" si="163"/>
        <v>118873</v>
      </c>
      <c r="H2026" s="47">
        <f t="shared" si="164"/>
        <v>118873</v>
      </c>
      <c r="I2026" s="59">
        <v>-6.4291675190258815E-2</v>
      </c>
      <c r="J2026" s="23">
        <f t="shared" si="165"/>
        <v>-6.7789910809741186E-2</v>
      </c>
      <c r="K2026" s="9">
        <v>2.4825882526396358E-3</v>
      </c>
      <c r="L2026" s="63">
        <f t="shared" si="166"/>
        <v>-46.394987524786075</v>
      </c>
      <c r="M2026" s="63">
        <f t="shared" si="167"/>
        <v>-0.13456417425263964</v>
      </c>
      <c r="N2026" s="145"/>
      <c r="O2026" s="131"/>
      <c r="P2026" s="131"/>
      <c r="Q2026" s="131"/>
      <c r="R2026" s="131"/>
      <c r="S2026" s="131"/>
      <c r="T2026" s="131"/>
      <c r="U2026" s="131"/>
      <c r="V2026" s="131"/>
      <c r="W2026" s="131"/>
    </row>
    <row r="2027" spans="1:23" ht="18" customHeight="1" x14ac:dyDescent="0.35">
      <c r="A2027" s="143" t="s">
        <v>477</v>
      </c>
      <c r="B2027" s="143" t="s">
        <v>547</v>
      </c>
      <c r="C2027" s="147">
        <v>64049</v>
      </c>
      <c r="D2027" s="7">
        <v>-0.141576809</v>
      </c>
      <c r="E2027" s="10">
        <v>1</v>
      </c>
      <c r="F2027" s="144">
        <v>0</v>
      </c>
      <c r="G2027" s="47">
        <f t="shared" si="163"/>
        <v>64049</v>
      </c>
      <c r="H2027" s="47">
        <f t="shared" si="164"/>
        <v>0</v>
      </c>
      <c r="I2027" s="59">
        <v>-8.9788414520267451E-2</v>
      </c>
      <c r="J2027" s="23">
        <f t="shared" si="165"/>
        <v>-5.1788394479732547E-2</v>
      </c>
      <c r="K2027" s="9">
        <v>-1.7165993179862959E-2</v>
      </c>
      <c r="L2027" s="63">
        <f t="shared" si="166"/>
        <v>-31.485769713596177</v>
      </c>
      <c r="M2027" s="63">
        <f t="shared" si="167"/>
        <v>-0.12441081582013704</v>
      </c>
      <c r="N2027" s="145"/>
      <c r="O2027" s="131"/>
      <c r="P2027" s="131"/>
      <c r="Q2027" s="131"/>
      <c r="R2027" s="131"/>
      <c r="S2027" s="131"/>
      <c r="T2027" s="131"/>
      <c r="U2027" s="131"/>
      <c r="V2027" s="131"/>
      <c r="W2027" s="131"/>
    </row>
    <row r="2028" spans="1:23" ht="18" customHeight="1" x14ac:dyDescent="0.35">
      <c r="A2028" s="143" t="s">
        <v>477</v>
      </c>
      <c r="B2028" s="143" t="s">
        <v>1352</v>
      </c>
      <c r="C2028" s="147">
        <v>59283</v>
      </c>
      <c r="D2028" s="7">
        <v>-0.164397775</v>
      </c>
      <c r="E2028" s="10">
        <v>1</v>
      </c>
      <c r="F2028" s="144">
        <v>0</v>
      </c>
      <c r="G2028" s="47">
        <f t="shared" si="163"/>
        <v>59283</v>
      </c>
      <c r="H2028" s="47">
        <f t="shared" si="164"/>
        <v>0</v>
      </c>
      <c r="I2028" s="59">
        <v>-8.9788414520267451E-2</v>
      </c>
      <c r="J2028" s="23">
        <f t="shared" si="165"/>
        <v>-7.4609360479732545E-2</v>
      </c>
      <c r="K2028" s="9">
        <v>-1.7165993179862959E-2</v>
      </c>
      <c r="L2028" s="63">
        <f t="shared" si="166"/>
        <v>-35.848142267244036</v>
      </c>
      <c r="M2028" s="63">
        <f t="shared" si="167"/>
        <v>-0.14723178182013705</v>
      </c>
      <c r="N2028" s="145"/>
      <c r="O2028" s="131"/>
      <c r="P2028" s="131"/>
      <c r="Q2028" s="131"/>
      <c r="R2028" s="131"/>
      <c r="S2028" s="131"/>
      <c r="T2028" s="131"/>
      <c r="U2028" s="131"/>
      <c r="V2028" s="131"/>
      <c r="W2028" s="131"/>
    </row>
    <row r="2029" spans="1:23" ht="18" customHeight="1" x14ac:dyDescent="0.35">
      <c r="A2029" s="143" t="s">
        <v>477</v>
      </c>
      <c r="B2029" s="143" t="s">
        <v>484</v>
      </c>
      <c r="C2029" s="147">
        <v>63609</v>
      </c>
      <c r="D2029" s="7">
        <v>-0.181071757</v>
      </c>
      <c r="E2029" s="10">
        <v>1</v>
      </c>
      <c r="F2029" s="144">
        <v>1</v>
      </c>
      <c r="G2029" s="47">
        <f t="shared" si="163"/>
        <v>63609</v>
      </c>
      <c r="H2029" s="47">
        <f t="shared" si="164"/>
        <v>63609</v>
      </c>
      <c r="I2029" s="59">
        <v>-6.4291675190258815E-2</v>
      </c>
      <c r="J2029" s="23">
        <f t="shared" si="165"/>
        <v>-0.11678008180974118</v>
      </c>
      <c r="K2029" s="9">
        <v>2.4825882526396358E-3</v>
      </c>
      <c r="L2029" s="63">
        <f t="shared" si="166"/>
        <v>-46.293919698233751</v>
      </c>
      <c r="M2029" s="63">
        <f t="shared" si="167"/>
        <v>-0.18355434525263964</v>
      </c>
      <c r="N2029" s="145"/>
      <c r="O2029" s="131"/>
      <c r="P2029" s="131"/>
      <c r="Q2029" s="131"/>
      <c r="R2029" s="131"/>
      <c r="S2029" s="131"/>
      <c r="T2029" s="131"/>
      <c r="U2029" s="131"/>
      <c r="V2029" s="131"/>
      <c r="W2029" s="131"/>
    </row>
    <row r="2030" spans="1:23" ht="18" customHeight="1" x14ac:dyDescent="0.35">
      <c r="A2030" s="143" t="s">
        <v>477</v>
      </c>
      <c r="B2030" s="143" t="s">
        <v>472</v>
      </c>
      <c r="C2030" s="147">
        <v>52262</v>
      </c>
      <c r="D2030" s="7">
        <v>-0.16027555900000001</v>
      </c>
      <c r="E2030" s="10">
        <v>1</v>
      </c>
      <c r="F2030" s="144">
        <v>0</v>
      </c>
      <c r="G2030" s="47">
        <f t="shared" si="163"/>
        <v>52262</v>
      </c>
      <c r="H2030" s="47">
        <f t="shared" si="164"/>
        <v>0</v>
      </c>
      <c r="I2030" s="59">
        <v>-8.9788414520267451E-2</v>
      </c>
      <c r="J2030" s="23">
        <f t="shared" si="165"/>
        <v>-7.0487144479732561E-2</v>
      </c>
      <c r="K2030" s="9">
        <v>-1.7165993179862959E-2</v>
      </c>
      <c r="L2030" s="63">
        <f t="shared" si="166"/>
        <v>-32.716111294759976</v>
      </c>
      <c r="M2030" s="63">
        <f t="shared" si="167"/>
        <v>-0.14310956582013706</v>
      </c>
      <c r="N2030" s="145"/>
      <c r="O2030" s="131"/>
      <c r="P2030" s="131"/>
      <c r="Q2030" s="131"/>
      <c r="R2030" s="131"/>
      <c r="S2030" s="131"/>
      <c r="T2030" s="131"/>
      <c r="U2030" s="131"/>
      <c r="V2030" s="131"/>
      <c r="W2030" s="131"/>
    </row>
    <row r="2031" spans="1:23" ht="18" customHeight="1" x14ac:dyDescent="0.35">
      <c r="A2031" s="143" t="s">
        <v>477</v>
      </c>
      <c r="B2031" s="143" t="s">
        <v>645</v>
      </c>
      <c r="C2031" s="147">
        <v>48129</v>
      </c>
      <c r="D2031" s="7">
        <v>-0.135427819</v>
      </c>
      <c r="E2031" s="10">
        <v>1</v>
      </c>
      <c r="F2031" s="144">
        <v>0</v>
      </c>
      <c r="G2031" s="47">
        <f t="shared" si="163"/>
        <v>48129</v>
      </c>
      <c r="H2031" s="47">
        <f t="shared" si="164"/>
        <v>0</v>
      </c>
      <c r="I2031" s="59">
        <v>-8.9788414520267451E-2</v>
      </c>
      <c r="J2031" s="23">
        <f t="shared" si="165"/>
        <v>-4.5639404479732554E-2</v>
      </c>
      <c r="K2031" s="9">
        <v>-1.7165993179862959E-2</v>
      </c>
      <c r="L2031" s="63">
        <f t="shared" si="166"/>
        <v>-25.944660901456604</v>
      </c>
      <c r="M2031" s="63">
        <f t="shared" si="167"/>
        <v>-0.11826182582013704</v>
      </c>
      <c r="N2031" s="145"/>
      <c r="O2031" s="131"/>
      <c r="P2031" s="131"/>
      <c r="Q2031" s="131"/>
      <c r="R2031" s="131"/>
      <c r="S2031" s="131"/>
      <c r="T2031" s="131"/>
      <c r="U2031" s="131"/>
      <c r="V2031" s="131"/>
      <c r="W2031" s="131"/>
    </row>
    <row r="2032" spans="1:23" ht="18" customHeight="1" x14ac:dyDescent="0.35">
      <c r="A2032" s="143" t="s">
        <v>477</v>
      </c>
      <c r="B2032" s="143" t="s">
        <v>604</v>
      </c>
      <c r="C2032" s="147">
        <v>370734</v>
      </c>
      <c r="D2032" s="7">
        <v>-0.121984</v>
      </c>
      <c r="E2032" s="10">
        <v>1</v>
      </c>
      <c r="F2032" s="144">
        <v>0</v>
      </c>
      <c r="G2032" s="47">
        <f t="shared" si="163"/>
        <v>370734</v>
      </c>
      <c r="H2032" s="47">
        <f t="shared" si="164"/>
        <v>0</v>
      </c>
      <c r="I2032" s="59">
        <v>-8.9788414520267451E-2</v>
      </c>
      <c r="J2032" s="23">
        <f t="shared" si="165"/>
        <v>-3.2195585479732544E-2</v>
      </c>
      <c r="K2032" s="9">
        <v>-1.7165993179862959E-2</v>
      </c>
      <c r="L2032" s="63">
        <f t="shared" si="166"/>
        <v>-63.821514450603395</v>
      </c>
      <c r="M2032" s="63">
        <f t="shared" si="167"/>
        <v>-0.10481800682013703</v>
      </c>
      <c r="N2032" s="145"/>
      <c r="O2032" s="131"/>
      <c r="P2032" s="131"/>
      <c r="Q2032" s="131"/>
      <c r="R2032" s="131"/>
      <c r="S2032" s="131"/>
      <c r="T2032" s="131"/>
      <c r="U2032" s="131"/>
      <c r="V2032" s="131"/>
      <c r="W2032" s="131"/>
    </row>
    <row r="2033" spans="1:23" ht="18" customHeight="1" x14ac:dyDescent="0.35">
      <c r="A2033" s="143" t="s">
        <v>477</v>
      </c>
      <c r="B2033" s="143" t="s">
        <v>99</v>
      </c>
      <c r="C2033" s="147">
        <v>542105</v>
      </c>
      <c r="D2033" s="7">
        <v>-3.5444828999999997E-2</v>
      </c>
      <c r="E2033" s="10">
        <v>1</v>
      </c>
      <c r="F2033" s="144">
        <v>0</v>
      </c>
      <c r="G2033" s="47">
        <f t="shared" si="163"/>
        <v>542105</v>
      </c>
      <c r="H2033" s="47">
        <f t="shared" si="164"/>
        <v>0</v>
      </c>
      <c r="I2033" s="59">
        <v>-8.9788414520267451E-2</v>
      </c>
      <c r="J2033" s="23">
        <f t="shared" si="165"/>
        <v>5.4343585520267454E-2</v>
      </c>
      <c r="K2033" s="9">
        <v>-1.7165993179862959E-2</v>
      </c>
      <c r="L2033" s="63">
        <f t="shared" si="166"/>
        <v>-13.458301039444434</v>
      </c>
      <c r="M2033" s="63">
        <f t="shared" si="167"/>
        <v>-1.8278835820137038E-2</v>
      </c>
      <c r="N2033" s="145"/>
      <c r="O2033" s="131"/>
      <c r="P2033" s="131"/>
      <c r="Q2033" s="131"/>
      <c r="R2033" s="131"/>
      <c r="S2033" s="131"/>
      <c r="T2033" s="131"/>
      <c r="U2033" s="131"/>
      <c r="V2033" s="131"/>
      <c r="W2033" s="131"/>
    </row>
    <row r="2034" spans="1:23" ht="18" customHeight="1" x14ac:dyDescent="0.35">
      <c r="A2034" s="143" t="s">
        <v>477</v>
      </c>
      <c r="B2034" s="143" t="s">
        <v>1353</v>
      </c>
      <c r="C2034" s="147">
        <v>204022</v>
      </c>
      <c r="D2034" s="7">
        <v>-0.168480357</v>
      </c>
      <c r="E2034" s="10">
        <v>1</v>
      </c>
      <c r="F2034" s="144">
        <v>0</v>
      </c>
      <c r="G2034" s="47">
        <f t="shared" si="163"/>
        <v>204022</v>
      </c>
      <c r="H2034" s="47">
        <f t="shared" si="164"/>
        <v>0</v>
      </c>
      <c r="I2034" s="59">
        <v>-8.9788414520267451E-2</v>
      </c>
      <c r="J2034" s="23">
        <f t="shared" si="165"/>
        <v>-7.8691942479732546E-2</v>
      </c>
      <c r="K2034" s="9">
        <v>-1.7165993179862959E-2</v>
      </c>
      <c r="L2034" s="63">
        <f t="shared" si="166"/>
        <v>-68.346874100130535</v>
      </c>
      <c r="M2034" s="63">
        <f t="shared" si="167"/>
        <v>-0.15131436382013705</v>
      </c>
      <c r="N2034" s="145"/>
      <c r="O2034" s="131"/>
      <c r="P2034" s="131"/>
      <c r="Q2034" s="131"/>
      <c r="R2034" s="131"/>
      <c r="S2034" s="131"/>
      <c r="T2034" s="131"/>
      <c r="U2034" s="131"/>
      <c r="V2034" s="131"/>
      <c r="W2034" s="131"/>
    </row>
    <row r="2035" spans="1:23" ht="18" customHeight="1" x14ac:dyDescent="0.35">
      <c r="A2035" s="143" t="s">
        <v>477</v>
      </c>
      <c r="B2035" s="143" t="s">
        <v>1354</v>
      </c>
      <c r="C2035" s="147">
        <v>85299</v>
      </c>
      <c r="D2035" s="7">
        <v>-0.21509810800000001</v>
      </c>
      <c r="E2035" s="10">
        <v>1</v>
      </c>
      <c r="F2035" s="144">
        <v>0</v>
      </c>
      <c r="G2035" s="47">
        <f t="shared" si="163"/>
        <v>85299</v>
      </c>
      <c r="H2035" s="47">
        <f t="shared" si="164"/>
        <v>0</v>
      </c>
      <c r="I2035" s="59">
        <v>-8.9788414520267451E-2</v>
      </c>
      <c r="J2035" s="23">
        <f t="shared" si="165"/>
        <v>-0.12530969347973256</v>
      </c>
      <c r="K2035" s="9">
        <v>-1.7165993179862959E-2</v>
      </c>
      <c r="L2035" s="63">
        <f t="shared" si="166"/>
        <v>-57.808038680279473</v>
      </c>
      <c r="M2035" s="63">
        <f t="shared" si="167"/>
        <v>-0.19793211482013706</v>
      </c>
      <c r="N2035" s="145"/>
      <c r="O2035" s="131"/>
      <c r="P2035" s="131"/>
      <c r="Q2035" s="131"/>
      <c r="R2035" s="131"/>
      <c r="S2035" s="131"/>
      <c r="T2035" s="131"/>
      <c r="U2035" s="131"/>
      <c r="V2035" s="131"/>
      <c r="W2035" s="131"/>
    </row>
    <row r="2036" spans="1:23" ht="18" customHeight="1" x14ac:dyDescent="0.35">
      <c r="A2036" s="143" t="s">
        <v>477</v>
      </c>
      <c r="B2036" s="143" t="s">
        <v>254</v>
      </c>
      <c r="C2036" s="147">
        <v>57315</v>
      </c>
      <c r="D2036" s="7">
        <v>-1.7957764000000001E-2</v>
      </c>
      <c r="E2036" s="10">
        <v>1</v>
      </c>
      <c r="F2036" s="144">
        <v>0</v>
      </c>
      <c r="G2036" s="47">
        <f t="shared" si="163"/>
        <v>57315</v>
      </c>
      <c r="H2036" s="47">
        <f t="shared" si="164"/>
        <v>0</v>
      </c>
      <c r="I2036" s="59">
        <v>-8.9788414520267451E-2</v>
      </c>
      <c r="J2036" s="23">
        <f t="shared" si="165"/>
        <v>7.183065052026745E-2</v>
      </c>
      <c r="K2036" s="9">
        <v>-1.7165993179862959E-2</v>
      </c>
      <c r="L2036" s="63">
        <f t="shared" si="166"/>
        <v>-0.18955429994417977</v>
      </c>
      <c r="M2036" s="63">
        <f t="shared" si="167"/>
        <v>-7.9177082013704228E-4</v>
      </c>
      <c r="N2036" s="145"/>
      <c r="O2036" s="131"/>
      <c r="P2036" s="131"/>
      <c r="Q2036" s="131"/>
      <c r="R2036" s="131"/>
      <c r="S2036" s="131"/>
      <c r="T2036" s="131"/>
      <c r="U2036" s="131"/>
      <c r="V2036" s="131"/>
      <c r="W2036" s="131"/>
    </row>
    <row r="2037" spans="1:23" ht="18" customHeight="1" x14ac:dyDescent="0.35">
      <c r="A2037" s="143" t="s">
        <v>477</v>
      </c>
      <c r="B2037" s="143" t="s">
        <v>1355</v>
      </c>
      <c r="C2037" s="147">
        <v>29063</v>
      </c>
      <c r="D2037" s="7">
        <v>-0.15253839599999999</v>
      </c>
      <c r="E2037" s="10">
        <v>1</v>
      </c>
      <c r="F2037" s="144">
        <v>0</v>
      </c>
      <c r="G2037" s="47">
        <f t="shared" si="163"/>
        <v>29063</v>
      </c>
      <c r="H2037" s="47">
        <f t="shared" si="164"/>
        <v>0</v>
      </c>
      <c r="I2037" s="59">
        <v>-8.9788414520267451E-2</v>
      </c>
      <c r="J2037" s="23">
        <f t="shared" si="165"/>
        <v>-6.2749981479732542E-2</v>
      </c>
      <c r="K2037" s="9">
        <v>-1.7165993179862959E-2</v>
      </c>
      <c r="L2037" s="63">
        <f t="shared" si="166"/>
        <v>-23.078116349101798</v>
      </c>
      <c r="M2037" s="63">
        <f t="shared" si="167"/>
        <v>-0.13537240282013704</v>
      </c>
      <c r="N2037" s="145"/>
      <c r="O2037" s="131"/>
      <c r="P2037" s="131"/>
      <c r="Q2037" s="131"/>
      <c r="R2037" s="131"/>
      <c r="S2037" s="131"/>
      <c r="T2037" s="131"/>
      <c r="U2037" s="131"/>
      <c r="V2037" s="131"/>
      <c r="W2037" s="131"/>
    </row>
    <row r="2038" spans="1:23" ht="18" customHeight="1" x14ac:dyDescent="0.35">
      <c r="A2038" s="143" t="s">
        <v>477</v>
      </c>
      <c r="B2038" s="143" t="s">
        <v>1356</v>
      </c>
      <c r="C2038" s="147">
        <v>11447</v>
      </c>
      <c r="D2038" s="7">
        <v>-0.22591493300000001</v>
      </c>
      <c r="E2038" s="10">
        <v>1</v>
      </c>
      <c r="F2038" s="144">
        <v>0</v>
      </c>
      <c r="G2038" s="47">
        <f t="shared" si="163"/>
        <v>11447</v>
      </c>
      <c r="H2038" s="47">
        <f t="shared" si="164"/>
        <v>0</v>
      </c>
      <c r="I2038" s="59">
        <v>-8.9788414520267451E-2</v>
      </c>
      <c r="J2038" s="23">
        <f t="shared" si="165"/>
        <v>-0.13612651847973256</v>
      </c>
      <c r="K2038" s="9">
        <v>-1.7165993179862959E-2</v>
      </c>
      <c r="L2038" s="63">
        <f t="shared" si="166"/>
        <v>-22.334185550875347</v>
      </c>
      <c r="M2038" s="63">
        <f t="shared" si="167"/>
        <v>-0.20874893982013706</v>
      </c>
      <c r="N2038" s="145"/>
      <c r="O2038" s="131"/>
      <c r="P2038" s="131"/>
      <c r="Q2038" s="131"/>
      <c r="R2038" s="131"/>
      <c r="S2038" s="131"/>
      <c r="T2038" s="131"/>
      <c r="U2038" s="131"/>
      <c r="V2038" s="131"/>
      <c r="W2038" s="131"/>
    </row>
    <row r="2039" spans="1:23" ht="18" customHeight="1" x14ac:dyDescent="0.35">
      <c r="A2039" s="143" t="s">
        <v>477</v>
      </c>
      <c r="B2039" s="143" t="s">
        <v>259</v>
      </c>
      <c r="C2039" s="147">
        <v>239146</v>
      </c>
      <c r="D2039" s="7">
        <v>2.5845515999999999E-2</v>
      </c>
      <c r="E2039" s="10">
        <v>1</v>
      </c>
      <c r="F2039" s="144">
        <v>0</v>
      </c>
      <c r="G2039" s="47">
        <f t="shared" si="163"/>
        <v>239146</v>
      </c>
      <c r="H2039" s="47">
        <f t="shared" si="164"/>
        <v>0</v>
      </c>
      <c r="I2039" s="59">
        <v>-8.9788414520267451E-2</v>
      </c>
      <c r="J2039" s="23">
        <f t="shared" si="165"/>
        <v>0.11563393052026745</v>
      </c>
      <c r="K2039" s="9">
        <v>-1.7165993179862959E-2</v>
      </c>
      <c r="L2039" s="63">
        <f t="shared" si="166"/>
        <v>21.033727436423074</v>
      </c>
      <c r="M2039" s="63">
        <f t="shared" si="167"/>
        <v>4.3011509179862961E-2</v>
      </c>
      <c r="N2039" s="145"/>
      <c r="O2039" s="131"/>
      <c r="P2039" s="131"/>
      <c r="Q2039" s="131"/>
      <c r="R2039" s="131"/>
      <c r="S2039" s="131"/>
      <c r="T2039" s="131"/>
      <c r="U2039" s="131"/>
      <c r="V2039" s="131"/>
      <c r="W2039" s="131"/>
    </row>
    <row r="2040" spans="1:23" ht="18" customHeight="1" x14ac:dyDescent="0.35">
      <c r="A2040" s="143" t="s">
        <v>477</v>
      </c>
      <c r="B2040" s="143" t="s">
        <v>101</v>
      </c>
      <c r="C2040" s="147">
        <v>60937</v>
      </c>
      <c r="D2040" s="7">
        <v>-0.12790282</v>
      </c>
      <c r="E2040" s="10">
        <v>1</v>
      </c>
      <c r="F2040" s="144">
        <v>0</v>
      </c>
      <c r="G2040" s="47">
        <f t="shared" si="163"/>
        <v>60937</v>
      </c>
      <c r="H2040" s="47">
        <f t="shared" si="164"/>
        <v>0</v>
      </c>
      <c r="I2040" s="59">
        <v>-8.9788414520267451E-2</v>
      </c>
      <c r="J2040" s="23">
        <f t="shared" si="165"/>
        <v>-3.8114405479732549E-2</v>
      </c>
      <c r="K2040" s="9">
        <v>-1.7165993179862959E-2</v>
      </c>
      <c r="L2040" s="63">
        <f t="shared" si="166"/>
        <v>-27.335851679479095</v>
      </c>
      <c r="M2040" s="63">
        <f t="shared" si="167"/>
        <v>-0.11073682682013704</v>
      </c>
      <c r="N2040" s="145"/>
      <c r="O2040" s="131"/>
      <c r="P2040" s="131"/>
      <c r="Q2040" s="131"/>
      <c r="R2040" s="131"/>
      <c r="S2040" s="131"/>
      <c r="T2040" s="131"/>
      <c r="U2040" s="131"/>
      <c r="V2040" s="131"/>
      <c r="W2040" s="131"/>
    </row>
    <row r="2041" spans="1:23" ht="18" customHeight="1" x14ac:dyDescent="0.35">
      <c r="A2041" s="143" t="s">
        <v>477</v>
      </c>
      <c r="B2041" s="143" t="s">
        <v>260</v>
      </c>
      <c r="C2041" s="147">
        <v>104473</v>
      </c>
      <c r="D2041" s="7">
        <v>-0.11340114699999999</v>
      </c>
      <c r="E2041" s="10">
        <v>1</v>
      </c>
      <c r="F2041" s="144">
        <v>1</v>
      </c>
      <c r="G2041" s="47">
        <f t="shared" si="163"/>
        <v>104473</v>
      </c>
      <c r="H2041" s="47">
        <f t="shared" si="164"/>
        <v>104473</v>
      </c>
      <c r="I2041" s="59">
        <v>-6.4291675190258815E-2</v>
      </c>
      <c r="J2041" s="23">
        <f t="shared" si="165"/>
        <v>-4.9109471809741179E-2</v>
      </c>
      <c r="K2041" s="9">
        <v>2.4825882526396358E-3</v>
      </c>
      <c r="L2041" s="63">
        <f t="shared" si="166"/>
        <v>-37.456269247754243</v>
      </c>
      <c r="M2041" s="63">
        <f t="shared" si="167"/>
        <v>-0.11588373525263963</v>
      </c>
      <c r="N2041" s="145"/>
      <c r="O2041" s="131"/>
      <c r="P2041" s="131"/>
      <c r="Q2041" s="131"/>
      <c r="R2041" s="131"/>
      <c r="S2041" s="131"/>
      <c r="T2041" s="131"/>
      <c r="U2041" s="131"/>
      <c r="V2041" s="131"/>
      <c r="W2041" s="131"/>
    </row>
    <row r="2042" spans="1:23" ht="18" customHeight="1" x14ac:dyDescent="0.35">
      <c r="A2042" s="143" t="s">
        <v>477</v>
      </c>
      <c r="B2042" s="143" t="s">
        <v>1331</v>
      </c>
      <c r="C2042" s="147">
        <v>36348</v>
      </c>
      <c r="D2042" s="7">
        <v>-0.18807590900000001</v>
      </c>
      <c r="E2042" s="10">
        <v>1</v>
      </c>
      <c r="F2042" s="144">
        <v>0</v>
      </c>
      <c r="G2042" s="47">
        <f t="shared" si="163"/>
        <v>36348</v>
      </c>
      <c r="H2042" s="47">
        <f t="shared" si="164"/>
        <v>0</v>
      </c>
      <c r="I2042" s="59">
        <v>-8.9788414520267451E-2</v>
      </c>
      <c r="J2042" s="23">
        <f t="shared" si="165"/>
        <v>-9.8287494479732562E-2</v>
      </c>
      <c r="K2042" s="9">
        <v>-1.7165993179862959E-2</v>
      </c>
      <c r="L2042" s="63">
        <f t="shared" si="166"/>
        <v>-32.584234302628516</v>
      </c>
      <c r="M2042" s="63">
        <f t="shared" si="167"/>
        <v>-0.17090991582013706</v>
      </c>
      <c r="N2042" s="145"/>
      <c r="O2042" s="131"/>
      <c r="P2042" s="131"/>
      <c r="Q2042" s="131"/>
      <c r="R2042" s="131"/>
      <c r="S2042" s="131"/>
      <c r="T2042" s="131"/>
      <c r="U2042" s="131"/>
      <c r="V2042" s="131"/>
      <c r="W2042" s="131"/>
    </row>
    <row r="2043" spans="1:23" ht="18" customHeight="1" x14ac:dyDescent="0.35">
      <c r="A2043" s="143" t="s">
        <v>477</v>
      </c>
      <c r="B2043" s="143" t="s">
        <v>485</v>
      </c>
      <c r="C2043" s="147">
        <v>130307</v>
      </c>
      <c r="D2043" s="7">
        <v>-7.4984508000000005E-2</v>
      </c>
      <c r="E2043" s="10">
        <v>1</v>
      </c>
      <c r="F2043" s="144">
        <v>1</v>
      </c>
      <c r="G2043" s="47">
        <f t="shared" si="163"/>
        <v>130307</v>
      </c>
      <c r="H2043" s="47">
        <f t="shared" si="164"/>
        <v>130307</v>
      </c>
      <c r="I2043" s="59">
        <v>-6.4291675190258815E-2</v>
      </c>
      <c r="J2043" s="23">
        <f t="shared" si="165"/>
        <v>-1.069283280974119E-2</v>
      </c>
      <c r="K2043" s="9">
        <v>2.4825882526396358E-3</v>
      </c>
      <c r="L2043" s="63">
        <f t="shared" si="166"/>
        <v>-27.96411957479804</v>
      </c>
      <c r="M2043" s="63">
        <f t="shared" si="167"/>
        <v>-7.7467096252639644E-2</v>
      </c>
      <c r="N2043" s="145"/>
      <c r="O2043" s="131"/>
      <c r="P2043" s="131"/>
      <c r="Q2043" s="131"/>
      <c r="R2043" s="131"/>
      <c r="S2043" s="131"/>
      <c r="T2043" s="131"/>
      <c r="U2043" s="131"/>
      <c r="V2043" s="131"/>
      <c r="W2043" s="131"/>
    </row>
    <row r="2044" spans="1:23" ht="18" customHeight="1" x14ac:dyDescent="0.35">
      <c r="A2044" s="143" t="s">
        <v>477</v>
      </c>
      <c r="B2044" s="143" t="s">
        <v>1357</v>
      </c>
      <c r="C2044" s="147">
        <v>21926</v>
      </c>
      <c r="D2044" s="7">
        <v>-0.17158464800000001</v>
      </c>
      <c r="E2044" s="10">
        <v>1</v>
      </c>
      <c r="F2044" s="144">
        <v>0</v>
      </c>
      <c r="G2044" s="47">
        <f t="shared" si="163"/>
        <v>21926</v>
      </c>
      <c r="H2044" s="47">
        <f t="shared" si="164"/>
        <v>0</v>
      </c>
      <c r="I2044" s="59">
        <v>-8.9788414520267451E-2</v>
      </c>
      <c r="J2044" s="23">
        <f t="shared" si="165"/>
        <v>-8.1796233479732555E-2</v>
      </c>
      <c r="K2044" s="9">
        <v>-1.7165993179862959E-2</v>
      </c>
      <c r="L2044" s="63">
        <f t="shared" si="166"/>
        <v>-22.86543509516834</v>
      </c>
      <c r="M2044" s="63">
        <f t="shared" si="167"/>
        <v>-0.15441865482013706</v>
      </c>
      <c r="N2044" s="145"/>
      <c r="O2044" s="131"/>
      <c r="P2044" s="131"/>
      <c r="Q2044" s="131"/>
      <c r="R2044" s="131"/>
      <c r="S2044" s="131"/>
      <c r="T2044" s="131"/>
      <c r="U2044" s="131"/>
      <c r="V2044" s="131"/>
      <c r="W2044" s="131"/>
    </row>
    <row r="2045" spans="1:23" ht="18" customHeight="1" x14ac:dyDescent="0.35">
      <c r="A2045" s="143" t="s">
        <v>1358</v>
      </c>
      <c r="B2045" s="143" t="s">
        <v>270</v>
      </c>
      <c r="C2045" s="147">
        <v>13662</v>
      </c>
      <c r="D2045" s="7">
        <v>-0.10778784600000001</v>
      </c>
      <c r="E2045" s="10">
        <v>1</v>
      </c>
      <c r="F2045" s="144">
        <v>0</v>
      </c>
      <c r="G2045" s="47">
        <f t="shared" si="163"/>
        <v>13662</v>
      </c>
      <c r="H2045" s="47">
        <f t="shared" si="164"/>
        <v>0</v>
      </c>
      <c r="I2045" s="59">
        <v>-8.9788414520267451E-2</v>
      </c>
      <c r="J2045" s="23">
        <f t="shared" si="165"/>
        <v>-1.7999431479732556E-2</v>
      </c>
      <c r="K2045" s="9">
        <v>-1.7165993179862959E-2</v>
      </c>
      <c r="L2045" s="63">
        <f t="shared" si="166"/>
        <v>-10.592295251232033</v>
      </c>
      <c r="M2045" s="63">
        <f t="shared" si="167"/>
        <v>-9.0621852820137044E-2</v>
      </c>
      <c r="N2045" s="145"/>
      <c r="O2045" s="131"/>
      <c r="P2045" s="131"/>
      <c r="Q2045" s="131"/>
      <c r="R2045" s="131"/>
      <c r="S2045" s="131"/>
      <c r="T2045" s="131"/>
      <c r="U2045" s="131"/>
      <c r="V2045" s="131"/>
      <c r="W2045" s="131"/>
    </row>
    <row r="2046" spans="1:23" ht="18" customHeight="1" x14ac:dyDescent="0.35">
      <c r="A2046" s="143" t="s">
        <v>1358</v>
      </c>
      <c r="B2046" s="143" t="s">
        <v>1359</v>
      </c>
      <c r="C2046" s="147">
        <v>4644</v>
      </c>
      <c r="D2046" s="7">
        <v>-6.3880471999999994E-2</v>
      </c>
      <c r="E2046" s="10">
        <v>1</v>
      </c>
      <c r="F2046" s="144">
        <v>0</v>
      </c>
      <c r="G2046" s="47">
        <f t="shared" si="163"/>
        <v>4644</v>
      </c>
      <c r="H2046" s="47">
        <f t="shared" si="164"/>
        <v>0</v>
      </c>
      <c r="I2046" s="59">
        <v>-8.9788414520267451E-2</v>
      </c>
      <c r="J2046" s="23">
        <f t="shared" si="165"/>
        <v>2.5907942520267457E-2</v>
      </c>
      <c r="K2046" s="9">
        <v>-1.7165993179862959E-2</v>
      </c>
      <c r="L2046" s="63">
        <f t="shared" si="166"/>
        <v>-3.1834469236966356</v>
      </c>
      <c r="M2046" s="63">
        <f t="shared" si="167"/>
        <v>-4.6714478820137031E-2</v>
      </c>
      <c r="N2046" s="145"/>
      <c r="O2046" s="131"/>
      <c r="P2046" s="131"/>
      <c r="Q2046" s="131"/>
      <c r="R2046" s="131"/>
      <c r="S2046" s="131"/>
      <c r="T2046" s="131"/>
      <c r="U2046" s="131"/>
      <c r="V2046" s="131"/>
      <c r="W2046" s="131"/>
    </row>
    <row r="2047" spans="1:23" ht="18" customHeight="1" x14ac:dyDescent="0.35">
      <c r="A2047" s="143" t="s">
        <v>1358</v>
      </c>
      <c r="B2047" s="143" t="s">
        <v>1360</v>
      </c>
      <c r="C2047" s="147">
        <v>10203</v>
      </c>
      <c r="D2047" s="7">
        <v>-0.13693723499999999</v>
      </c>
      <c r="E2047" s="10">
        <v>1</v>
      </c>
      <c r="F2047" s="144">
        <v>0</v>
      </c>
      <c r="G2047" s="47">
        <f t="shared" si="163"/>
        <v>10203</v>
      </c>
      <c r="H2047" s="47">
        <f t="shared" si="164"/>
        <v>0</v>
      </c>
      <c r="I2047" s="59">
        <v>-8.9788414520267451E-2</v>
      </c>
      <c r="J2047" s="23">
        <f t="shared" si="165"/>
        <v>-4.7148820479732539E-2</v>
      </c>
      <c r="K2047" s="9">
        <v>-1.7165993179862959E-2</v>
      </c>
      <c r="L2047" s="63">
        <f t="shared" si="166"/>
        <v>-12.098081219594551</v>
      </c>
      <c r="M2047" s="63">
        <f t="shared" si="167"/>
        <v>-0.11977124182013703</v>
      </c>
      <c r="N2047" s="145"/>
      <c r="O2047" s="131"/>
      <c r="P2047" s="131"/>
      <c r="Q2047" s="131"/>
      <c r="R2047" s="131"/>
      <c r="S2047" s="131"/>
      <c r="T2047" s="131"/>
      <c r="U2047" s="131"/>
      <c r="V2047" s="131"/>
      <c r="W2047" s="131"/>
    </row>
    <row r="2048" spans="1:23" ht="18" customHeight="1" x14ac:dyDescent="0.35">
      <c r="A2048" s="143" t="s">
        <v>1358</v>
      </c>
      <c r="B2048" s="143" t="s">
        <v>572</v>
      </c>
      <c r="C2048" s="147">
        <v>4622</v>
      </c>
      <c r="D2048" s="7">
        <v>-1.9504216000000001E-2</v>
      </c>
      <c r="E2048" s="10">
        <v>1</v>
      </c>
      <c r="F2048" s="144">
        <v>0</v>
      </c>
      <c r="G2048" s="47">
        <f t="shared" si="163"/>
        <v>4622</v>
      </c>
      <c r="H2048" s="47">
        <f t="shared" si="164"/>
        <v>0</v>
      </c>
      <c r="I2048" s="59">
        <v>-8.9788414520267451E-2</v>
      </c>
      <c r="J2048" s="23">
        <f t="shared" si="165"/>
        <v>7.0284198520267446E-2</v>
      </c>
      <c r="K2048" s="9">
        <v>-1.7165993179862959E-2</v>
      </c>
      <c r="L2048" s="63">
        <f t="shared" si="166"/>
        <v>-0.15896476242063737</v>
      </c>
      <c r="M2048" s="63">
        <f t="shared" si="167"/>
        <v>-2.3382228201370425E-3</v>
      </c>
      <c r="N2048" s="145"/>
      <c r="O2048" s="131"/>
      <c r="P2048" s="131"/>
      <c r="Q2048" s="131"/>
      <c r="R2048" s="131"/>
      <c r="S2048" s="131"/>
      <c r="T2048" s="131"/>
      <c r="U2048" s="131"/>
      <c r="V2048" s="131"/>
      <c r="W2048" s="131"/>
    </row>
    <row r="2049" spans="1:23" ht="18" customHeight="1" x14ac:dyDescent="0.35">
      <c r="A2049" s="143" t="s">
        <v>1358</v>
      </c>
      <c r="B2049" s="143" t="s">
        <v>1361</v>
      </c>
      <c r="C2049" s="147">
        <v>15212</v>
      </c>
      <c r="D2049" s="7">
        <v>-8.5582567999999998E-2</v>
      </c>
      <c r="E2049" s="10">
        <v>1</v>
      </c>
      <c r="F2049" s="144">
        <v>0</v>
      </c>
      <c r="G2049" s="47">
        <f t="shared" si="163"/>
        <v>15212</v>
      </c>
      <c r="H2049" s="47">
        <f t="shared" si="164"/>
        <v>0</v>
      </c>
      <c r="I2049" s="59">
        <v>-8.9788414520267451E-2</v>
      </c>
      <c r="J2049" s="23">
        <f t="shared" si="165"/>
        <v>4.2058465202674533E-3</v>
      </c>
      <c r="K2049" s="9">
        <v>-1.7165993179862959E-2</v>
      </c>
      <c r="L2049" s="63">
        <f t="shared" si="166"/>
        <v>-8.4382907704307311</v>
      </c>
      <c r="M2049" s="63">
        <f t="shared" si="167"/>
        <v>-6.8416574820137036E-2</v>
      </c>
      <c r="N2049" s="145"/>
      <c r="O2049" s="131"/>
      <c r="P2049" s="131"/>
      <c r="Q2049" s="131"/>
      <c r="R2049" s="131"/>
      <c r="S2049" s="131"/>
      <c r="T2049" s="131"/>
      <c r="U2049" s="131"/>
      <c r="V2049" s="131"/>
      <c r="W2049" s="131"/>
    </row>
    <row r="2050" spans="1:23" ht="18" customHeight="1" x14ac:dyDescent="0.35">
      <c r="A2050" s="143" t="s">
        <v>1358</v>
      </c>
      <c r="B2050" s="143" t="s">
        <v>530</v>
      </c>
      <c r="C2050" s="147">
        <v>7936</v>
      </c>
      <c r="D2050" s="7">
        <v>-6.5949440999999998E-2</v>
      </c>
      <c r="E2050" s="10">
        <v>1</v>
      </c>
      <c r="F2050" s="144">
        <v>0</v>
      </c>
      <c r="G2050" s="47">
        <f t="shared" si="163"/>
        <v>7936</v>
      </c>
      <c r="H2050" s="47">
        <f t="shared" si="164"/>
        <v>0</v>
      </c>
      <c r="I2050" s="59">
        <v>-8.9788414520267451E-2</v>
      </c>
      <c r="J2050" s="23">
        <f t="shared" si="165"/>
        <v>2.3838973520267454E-2</v>
      </c>
      <c r="K2050" s="9">
        <v>-1.7165993179862959E-2</v>
      </c>
      <c r="L2050" s="63">
        <f t="shared" si="166"/>
        <v>-4.3458358763029903</v>
      </c>
      <c r="M2050" s="63">
        <f t="shared" si="167"/>
        <v>-4.8783447820137035E-2</v>
      </c>
      <c r="N2050" s="145"/>
      <c r="O2050" s="131"/>
      <c r="P2050" s="131"/>
      <c r="Q2050" s="131"/>
      <c r="R2050" s="131"/>
      <c r="S2050" s="131"/>
      <c r="T2050" s="131"/>
      <c r="U2050" s="131"/>
      <c r="V2050" s="131"/>
      <c r="W2050" s="131"/>
    </row>
    <row r="2051" spans="1:23" ht="18" customHeight="1" x14ac:dyDescent="0.35">
      <c r="A2051" s="143" t="s">
        <v>1358</v>
      </c>
      <c r="B2051" s="143" t="s">
        <v>135</v>
      </c>
      <c r="C2051" s="147">
        <v>29400</v>
      </c>
      <c r="D2051" s="7">
        <v>-0.110187506</v>
      </c>
      <c r="E2051" s="10">
        <v>1</v>
      </c>
      <c r="F2051" s="144">
        <v>0</v>
      </c>
      <c r="G2051" s="47">
        <f t="shared" si="163"/>
        <v>29400</v>
      </c>
      <c r="H2051" s="47">
        <f t="shared" si="164"/>
        <v>0</v>
      </c>
      <c r="I2051" s="59">
        <v>-8.9788414520267451E-2</v>
      </c>
      <c r="J2051" s="23">
        <f t="shared" si="165"/>
        <v>-2.0399091479732553E-2</v>
      </c>
      <c r="K2051" s="9">
        <v>-1.7165993179862959E-2</v>
      </c>
      <c r="L2051" s="63">
        <f t="shared" si="166"/>
        <v>-15.949866905776972</v>
      </c>
      <c r="M2051" s="63">
        <f t="shared" si="167"/>
        <v>-9.3021512820137042E-2</v>
      </c>
      <c r="N2051" s="145"/>
      <c r="O2051" s="131"/>
      <c r="P2051" s="131"/>
      <c r="Q2051" s="131"/>
      <c r="R2051" s="131"/>
      <c r="S2051" s="131"/>
      <c r="T2051" s="131"/>
      <c r="U2051" s="131"/>
      <c r="V2051" s="131"/>
      <c r="W2051" s="131"/>
    </row>
    <row r="2052" spans="1:23" ht="18" customHeight="1" x14ac:dyDescent="0.35">
      <c r="A2052" s="143" t="s">
        <v>1358</v>
      </c>
      <c r="B2052" s="143" t="s">
        <v>299</v>
      </c>
      <c r="C2052" s="147">
        <v>19500</v>
      </c>
      <c r="D2052" s="7">
        <v>-7.1004451999999996E-2</v>
      </c>
      <c r="E2052" s="10">
        <v>1</v>
      </c>
      <c r="F2052" s="144">
        <v>0</v>
      </c>
      <c r="G2052" s="47">
        <f t="shared" si="163"/>
        <v>19500</v>
      </c>
      <c r="H2052" s="47">
        <f t="shared" si="164"/>
        <v>0</v>
      </c>
      <c r="I2052" s="59">
        <v>-8.9788414520267451E-2</v>
      </c>
      <c r="J2052" s="23">
        <f t="shared" si="165"/>
        <v>1.8783962520267455E-2</v>
      </c>
      <c r="K2052" s="9">
        <v>-1.7165993179862959E-2</v>
      </c>
      <c r="L2052" s="63">
        <f t="shared" si="166"/>
        <v>-7.5181316255096275</v>
      </c>
      <c r="M2052" s="63">
        <f t="shared" si="167"/>
        <v>-5.3838458820137033E-2</v>
      </c>
      <c r="N2052" s="145"/>
      <c r="O2052" s="131"/>
      <c r="P2052" s="131"/>
      <c r="Q2052" s="131"/>
      <c r="R2052" s="131"/>
      <c r="S2052" s="131"/>
      <c r="T2052" s="131"/>
      <c r="U2052" s="131"/>
      <c r="V2052" s="131"/>
      <c r="W2052" s="131"/>
    </row>
    <row r="2053" spans="1:23" ht="18" customHeight="1" x14ac:dyDescent="0.35">
      <c r="A2053" s="143" t="s">
        <v>1358</v>
      </c>
      <c r="B2053" s="143" t="s">
        <v>1362</v>
      </c>
      <c r="C2053" s="147">
        <v>108146</v>
      </c>
      <c r="D2053" s="7">
        <v>3.8914029000000003E-2</v>
      </c>
      <c r="E2053" s="10">
        <v>1</v>
      </c>
      <c r="F2053" s="144">
        <v>0</v>
      </c>
      <c r="G2053" s="47">
        <f t="shared" si="163"/>
        <v>108146</v>
      </c>
      <c r="H2053" s="47">
        <f t="shared" si="164"/>
        <v>0</v>
      </c>
      <c r="I2053" s="59">
        <v>-8.9788414520267451E-2</v>
      </c>
      <c r="J2053" s="23">
        <f t="shared" si="165"/>
        <v>0.12870244352026744</v>
      </c>
      <c r="K2053" s="9">
        <v>-1.7165993179862959E-2</v>
      </c>
      <c r="L2053" s="63">
        <f t="shared" si="166"/>
        <v>18.44222886010655</v>
      </c>
      <c r="M2053" s="63">
        <f t="shared" si="167"/>
        <v>5.6080022179862965E-2</v>
      </c>
      <c r="N2053" s="145"/>
      <c r="O2053" s="131"/>
      <c r="P2053" s="131"/>
      <c r="Q2053" s="131"/>
      <c r="R2053" s="131"/>
      <c r="S2053" s="131"/>
      <c r="T2053" s="131"/>
      <c r="U2053" s="131"/>
      <c r="V2053" s="131"/>
      <c r="W2053" s="131"/>
    </row>
    <row r="2054" spans="1:23" ht="18" customHeight="1" x14ac:dyDescent="0.35">
      <c r="A2054" s="143" t="s">
        <v>1358</v>
      </c>
      <c r="B2054" s="143" t="s">
        <v>395</v>
      </c>
      <c r="C2054" s="147">
        <v>38013</v>
      </c>
      <c r="D2054" s="7">
        <v>-6.4147019E-2</v>
      </c>
      <c r="E2054" s="10">
        <v>1</v>
      </c>
      <c r="F2054" s="144">
        <v>0</v>
      </c>
      <c r="G2054" s="47">
        <f t="shared" ref="G2054:G2117" si="168">$C2054*E2054</f>
        <v>38013</v>
      </c>
      <c r="H2054" s="47">
        <f t="shared" ref="H2054:H2117" si="169">$C2054*F2054</f>
        <v>0</v>
      </c>
      <c r="I2054" s="59">
        <v>-8.9788414520267451E-2</v>
      </c>
      <c r="J2054" s="23">
        <f t="shared" ref="J2054:J2117" si="170">D2054-I2054</f>
        <v>2.5641395520267452E-2</v>
      </c>
      <c r="K2054" s="9">
        <v>-1.7165993179862959E-2</v>
      </c>
      <c r="L2054" s="63">
        <f t="shared" ref="L2054:L2117" si="171">-SQRT(C2054)*(K2054-D2054)</f>
        <v>-9.1598543508345713</v>
      </c>
      <c r="M2054" s="63">
        <f t="shared" ref="M2054:M2117" si="172">D2054-K2054</f>
        <v>-4.6981025820137037E-2</v>
      </c>
      <c r="N2054" s="145"/>
      <c r="O2054" s="131"/>
      <c r="P2054" s="131"/>
      <c r="Q2054" s="131"/>
      <c r="R2054" s="131"/>
      <c r="S2054" s="131"/>
      <c r="T2054" s="131"/>
      <c r="U2054" s="131"/>
      <c r="V2054" s="131"/>
      <c r="W2054" s="131"/>
    </row>
    <row r="2055" spans="1:23" ht="18" customHeight="1" x14ac:dyDescent="0.35">
      <c r="A2055" s="143" t="s">
        <v>1358</v>
      </c>
      <c r="B2055" s="143" t="s">
        <v>148</v>
      </c>
      <c r="C2055" s="147">
        <v>33630</v>
      </c>
      <c r="D2055" s="7">
        <v>-8.9802834999999998E-2</v>
      </c>
      <c r="E2055" s="10">
        <v>1</v>
      </c>
      <c r="F2055" s="144">
        <v>0</v>
      </c>
      <c r="G2055" s="47">
        <f t="shared" si="168"/>
        <v>33630</v>
      </c>
      <c r="H2055" s="47">
        <f t="shared" si="169"/>
        <v>0</v>
      </c>
      <c r="I2055" s="59">
        <v>-8.9788414520267451E-2</v>
      </c>
      <c r="J2055" s="23">
        <f t="shared" si="170"/>
        <v>-1.4420479732546454E-5</v>
      </c>
      <c r="K2055" s="9">
        <v>-1.7165993179862959E-2</v>
      </c>
      <c r="L2055" s="63">
        <f t="shared" si="171"/>
        <v>-13.320495706030213</v>
      </c>
      <c r="M2055" s="63">
        <f t="shared" si="172"/>
        <v>-7.2636841820137035E-2</v>
      </c>
      <c r="N2055" s="145"/>
      <c r="O2055" s="131"/>
      <c r="P2055" s="131"/>
      <c r="Q2055" s="131"/>
      <c r="R2055" s="131"/>
      <c r="S2055" s="131"/>
      <c r="T2055" s="131"/>
      <c r="U2055" s="131"/>
      <c r="V2055" s="131"/>
      <c r="W2055" s="131"/>
    </row>
    <row r="2056" spans="1:23" ht="18" customHeight="1" x14ac:dyDescent="0.35">
      <c r="A2056" s="143" t="s">
        <v>1358</v>
      </c>
      <c r="B2056" s="143" t="s">
        <v>628</v>
      </c>
      <c r="C2056" s="147">
        <v>11370</v>
      </c>
      <c r="D2056" s="7">
        <v>-0.145539799</v>
      </c>
      <c r="E2056" s="10">
        <v>1</v>
      </c>
      <c r="F2056" s="144">
        <v>0</v>
      </c>
      <c r="G2056" s="47">
        <f t="shared" si="168"/>
        <v>11370</v>
      </c>
      <c r="H2056" s="47">
        <f t="shared" si="169"/>
        <v>0</v>
      </c>
      <c r="I2056" s="59">
        <v>-8.9788414520267451E-2</v>
      </c>
      <c r="J2056" s="23">
        <f t="shared" si="170"/>
        <v>-5.5751384479732546E-2</v>
      </c>
      <c r="K2056" s="9">
        <v>-1.7165993179862959E-2</v>
      </c>
      <c r="L2056" s="63">
        <f t="shared" si="171"/>
        <v>-13.688524859015484</v>
      </c>
      <c r="M2056" s="63">
        <f t="shared" si="172"/>
        <v>-0.12837380582013705</v>
      </c>
      <c r="N2056" s="145"/>
      <c r="O2056" s="131"/>
      <c r="P2056" s="131"/>
      <c r="Q2056" s="131"/>
      <c r="R2056" s="131"/>
      <c r="S2056" s="131"/>
      <c r="T2056" s="131"/>
      <c r="U2056" s="131"/>
      <c r="V2056" s="131"/>
      <c r="W2056" s="131"/>
    </row>
    <row r="2057" spans="1:23" ht="18" customHeight="1" x14ac:dyDescent="0.35">
      <c r="A2057" s="143" t="s">
        <v>1358</v>
      </c>
      <c r="B2057" s="143" t="s">
        <v>1363</v>
      </c>
      <c r="C2057" s="147">
        <v>2311</v>
      </c>
      <c r="D2057" s="7">
        <v>-5.2283180999999998E-2</v>
      </c>
      <c r="E2057" s="10">
        <v>1</v>
      </c>
      <c r="F2057" s="144">
        <v>0</v>
      </c>
      <c r="G2057" s="47">
        <f t="shared" si="168"/>
        <v>2311</v>
      </c>
      <c r="H2057" s="47">
        <f t="shared" si="169"/>
        <v>0</v>
      </c>
      <c r="I2057" s="59">
        <v>-8.9788414520267451E-2</v>
      </c>
      <c r="J2057" s="23">
        <f t="shared" si="170"/>
        <v>3.7505233520267453E-2</v>
      </c>
      <c r="K2057" s="9">
        <v>-1.7165993179862959E-2</v>
      </c>
      <c r="L2057" s="63">
        <f t="shared" si="171"/>
        <v>-1.6881837016724035</v>
      </c>
      <c r="M2057" s="63">
        <f t="shared" si="172"/>
        <v>-3.5117187820137036E-2</v>
      </c>
      <c r="N2057" s="145"/>
      <c r="O2057" s="131"/>
      <c r="P2057" s="131"/>
      <c r="Q2057" s="131"/>
      <c r="R2057" s="131"/>
      <c r="S2057" s="131"/>
      <c r="T2057" s="131"/>
      <c r="U2057" s="131"/>
      <c r="V2057" s="131"/>
      <c r="W2057" s="131"/>
    </row>
    <row r="2058" spans="1:23" ht="18" customHeight="1" x14ac:dyDescent="0.35">
      <c r="A2058" s="143" t="s">
        <v>1358</v>
      </c>
      <c r="B2058" s="143" t="s">
        <v>557</v>
      </c>
      <c r="C2058" s="147">
        <v>220934</v>
      </c>
      <c r="D2058" s="7">
        <v>4.7707868E-2</v>
      </c>
      <c r="E2058" s="10">
        <v>1</v>
      </c>
      <c r="F2058" s="144">
        <v>0</v>
      </c>
      <c r="G2058" s="47">
        <f t="shared" si="168"/>
        <v>220934</v>
      </c>
      <c r="H2058" s="47">
        <f t="shared" si="169"/>
        <v>0</v>
      </c>
      <c r="I2058" s="59">
        <v>-8.9788414520267451E-2</v>
      </c>
      <c r="J2058" s="23">
        <f t="shared" si="170"/>
        <v>0.13749628252026747</v>
      </c>
      <c r="K2058" s="9">
        <v>-1.7165993179862959E-2</v>
      </c>
      <c r="L2058" s="63">
        <f t="shared" si="171"/>
        <v>30.493061165613458</v>
      </c>
      <c r="M2058" s="63">
        <f t="shared" si="172"/>
        <v>6.4873861179862963E-2</v>
      </c>
      <c r="N2058" s="145"/>
      <c r="O2058" s="131"/>
      <c r="P2058" s="131"/>
      <c r="Q2058" s="131"/>
      <c r="R2058" s="131"/>
      <c r="S2058" s="131"/>
      <c r="T2058" s="131"/>
      <c r="U2058" s="131"/>
      <c r="V2058" s="131"/>
      <c r="W2058" s="131"/>
    </row>
    <row r="2059" spans="1:23" ht="18" customHeight="1" x14ac:dyDescent="0.35">
      <c r="A2059" s="143" t="s">
        <v>1358</v>
      </c>
      <c r="B2059" s="143" t="s">
        <v>1364</v>
      </c>
      <c r="C2059" s="147">
        <v>4737</v>
      </c>
      <c r="D2059" s="7">
        <v>-0.112360369</v>
      </c>
      <c r="E2059" s="10">
        <v>1</v>
      </c>
      <c r="F2059" s="144">
        <v>0</v>
      </c>
      <c r="G2059" s="47">
        <f t="shared" si="168"/>
        <v>4737</v>
      </c>
      <c r="H2059" s="47">
        <f t="shared" si="169"/>
        <v>0</v>
      </c>
      <c r="I2059" s="59">
        <v>-8.9788414520267451E-2</v>
      </c>
      <c r="J2059" s="23">
        <f t="shared" si="170"/>
        <v>-2.2571954479732551E-2</v>
      </c>
      <c r="K2059" s="9">
        <v>-1.7165993179862959E-2</v>
      </c>
      <c r="L2059" s="63">
        <f t="shared" si="171"/>
        <v>-6.5518354712660392</v>
      </c>
      <c r="M2059" s="63">
        <f t="shared" si="172"/>
        <v>-9.5194375820137039E-2</v>
      </c>
      <c r="N2059" s="145"/>
      <c r="O2059" s="131"/>
      <c r="P2059" s="131"/>
      <c r="Q2059" s="131"/>
      <c r="R2059" s="131"/>
      <c r="S2059" s="131"/>
      <c r="T2059" s="131"/>
      <c r="U2059" s="131"/>
      <c r="V2059" s="131"/>
      <c r="W2059" s="131"/>
    </row>
    <row r="2060" spans="1:23" ht="18" customHeight="1" x14ac:dyDescent="0.35">
      <c r="A2060" s="143" t="s">
        <v>1358</v>
      </c>
      <c r="B2060" s="143" t="s">
        <v>883</v>
      </c>
      <c r="C2060" s="147">
        <v>68899</v>
      </c>
      <c r="D2060" s="7">
        <v>-1.5582969E-2</v>
      </c>
      <c r="E2060" s="10">
        <v>1</v>
      </c>
      <c r="F2060" s="144">
        <v>0</v>
      </c>
      <c r="G2060" s="47">
        <f t="shared" si="168"/>
        <v>68899</v>
      </c>
      <c r="H2060" s="47">
        <f t="shared" si="169"/>
        <v>0</v>
      </c>
      <c r="I2060" s="59">
        <v>-8.9788414520267451E-2</v>
      </c>
      <c r="J2060" s="23">
        <f t="shared" si="170"/>
        <v>7.4205445520267449E-2</v>
      </c>
      <c r="K2060" s="9">
        <v>-1.7165993179862959E-2</v>
      </c>
      <c r="L2060" s="63">
        <f t="shared" si="171"/>
        <v>0.4155219858288699</v>
      </c>
      <c r="M2060" s="63">
        <f t="shared" si="172"/>
        <v>1.5830241798629584E-3</v>
      </c>
      <c r="N2060" s="145"/>
      <c r="O2060" s="131"/>
      <c r="P2060" s="131"/>
      <c r="Q2060" s="131"/>
      <c r="R2060" s="131"/>
      <c r="S2060" s="131"/>
      <c r="T2060" s="131"/>
      <c r="U2060" s="131"/>
      <c r="V2060" s="131"/>
      <c r="W2060" s="131"/>
    </row>
    <row r="2061" spans="1:23" ht="18" customHeight="1" x14ac:dyDescent="0.35">
      <c r="A2061" s="143" t="s">
        <v>1358</v>
      </c>
      <c r="B2061" s="143" t="s">
        <v>1365</v>
      </c>
      <c r="C2061" s="147">
        <v>4993</v>
      </c>
      <c r="D2061" s="7">
        <v>-0.121315944</v>
      </c>
      <c r="E2061" s="10">
        <v>1</v>
      </c>
      <c r="F2061" s="144">
        <v>0</v>
      </c>
      <c r="G2061" s="47">
        <f t="shared" si="168"/>
        <v>4993</v>
      </c>
      <c r="H2061" s="47">
        <f t="shared" si="169"/>
        <v>0</v>
      </c>
      <c r="I2061" s="59">
        <v>-8.9788414520267451E-2</v>
      </c>
      <c r="J2061" s="23">
        <f t="shared" si="170"/>
        <v>-3.1527529479732544E-2</v>
      </c>
      <c r="K2061" s="9">
        <v>-1.7165993179862959E-2</v>
      </c>
      <c r="L2061" s="63">
        <f t="shared" si="171"/>
        <v>-7.359356683392507</v>
      </c>
      <c r="M2061" s="63">
        <f t="shared" si="172"/>
        <v>-0.10414995082013703</v>
      </c>
      <c r="N2061" s="145"/>
      <c r="O2061" s="131"/>
      <c r="P2061" s="131"/>
      <c r="Q2061" s="131"/>
      <c r="R2061" s="131"/>
      <c r="S2061" s="131"/>
      <c r="T2061" s="131"/>
      <c r="U2061" s="131"/>
      <c r="V2061" s="131"/>
      <c r="W2061" s="131"/>
    </row>
    <row r="2062" spans="1:23" ht="18" customHeight="1" x14ac:dyDescent="0.35">
      <c r="A2062" s="143" t="s">
        <v>1358</v>
      </c>
      <c r="B2062" s="143" t="s">
        <v>503</v>
      </c>
      <c r="C2062" s="147">
        <v>11834</v>
      </c>
      <c r="D2062" s="7">
        <v>-0.143353118</v>
      </c>
      <c r="E2062" s="10">
        <v>1</v>
      </c>
      <c r="F2062" s="144">
        <v>0</v>
      </c>
      <c r="G2062" s="47">
        <f t="shared" si="168"/>
        <v>11834</v>
      </c>
      <c r="H2062" s="47">
        <f t="shared" si="169"/>
        <v>0</v>
      </c>
      <c r="I2062" s="59">
        <v>-8.9788414520267451E-2</v>
      </c>
      <c r="J2062" s="23">
        <f t="shared" si="170"/>
        <v>-5.3564703479732551E-2</v>
      </c>
      <c r="K2062" s="9">
        <v>-1.7165993179862959E-2</v>
      </c>
      <c r="L2062" s="63">
        <f t="shared" si="171"/>
        <v>-13.727164165492898</v>
      </c>
      <c r="M2062" s="63">
        <f t="shared" si="172"/>
        <v>-0.12618712482013705</v>
      </c>
      <c r="N2062" s="145"/>
      <c r="O2062" s="131"/>
      <c r="P2062" s="131"/>
      <c r="Q2062" s="131"/>
      <c r="R2062" s="131"/>
      <c r="S2062" s="131"/>
      <c r="T2062" s="131"/>
      <c r="U2062" s="131"/>
      <c r="V2062" s="131"/>
      <c r="W2062" s="131"/>
    </row>
    <row r="2063" spans="1:23" ht="18" customHeight="1" x14ac:dyDescent="0.35">
      <c r="A2063" s="143" t="s">
        <v>1358</v>
      </c>
      <c r="B2063" s="143" t="s">
        <v>1366</v>
      </c>
      <c r="C2063" s="147">
        <v>58376</v>
      </c>
      <c r="D2063" s="7">
        <v>-7.1628346999999995E-2</v>
      </c>
      <c r="E2063" s="10">
        <v>1</v>
      </c>
      <c r="F2063" s="144">
        <v>0</v>
      </c>
      <c r="G2063" s="47">
        <f t="shared" si="168"/>
        <v>58376</v>
      </c>
      <c r="H2063" s="47">
        <f t="shared" si="169"/>
        <v>0</v>
      </c>
      <c r="I2063" s="59">
        <v>-8.9788414520267451E-2</v>
      </c>
      <c r="J2063" s="23">
        <f t="shared" si="170"/>
        <v>1.8160067520267456E-2</v>
      </c>
      <c r="K2063" s="9">
        <v>-1.7165993179862959E-2</v>
      </c>
      <c r="L2063" s="63">
        <f t="shared" si="171"/>
        <v>-13.158717820987457</v>
      </c>
      <c r="M2063" s="63">
        <f t="shared" si="172"/>
        <v>-5.4462353820137033E-2</v>
      </c>
      <c r="N2063" s="145"/>
      <c r="O2063" s="131"/>
      <c r="P2063" s="131"/>
      <c r="Q2063" s="131"/>
      <c r="R2063" s="131"/>
      <c r="S2063" s="131"/>
      <c r="T2063" s="131"/>
      <c r="U2063" s="131"/>
      <c r="V2063" s="131"/>
      <c r="W2063" s="131"/>
    </row>
    <row r="2064" spans="1:23" ht="18" customHeight="1" x14ac:dyDescent="0.35">
      <c r="A2064" s="143" t="s">
        <v>1358</v>
      </c>
      <c r="B2064" s="143" t="s">
        <v>59</v>
      </c>
      <c r="C2064" s="147">
        <v>20931</v>
      </c>
      <c r="D2064" s="7">
        <v>-2.613004E-2</v>
      </c>
      <c r="E2064" s="10">
        <v>1</v>
      </c>
      <c r="F2064" s="144">
        <v>0</v>
      </c>
      <c r="G2064" s="47">
        <f t="shared" si="168"/>
        <v>20931</v>
      </c>
      <c r="H2064" s="47">
        <f t="shared" si="169"/>
        <v>0</v>
      </c>
      <c r="I2064" s="59">
        <v>-8.9788414520267451E-2</v>
      </c>
      <c r="J2064" s="23">
        <f t="shared" si="170"/>
        <v>6.3658374520267458E-2</v>
      </c>
      <c r="K2064" s="9">
        <v>-1.7165993179862959E-2</v>
      </c>
      <c r="L2064" s="63">
        <f t="shared" si="171"/>
        <v>-1.2968779464250404</v>
      </c>
      <c r="M2064" s="63">
        <f t="shared" si="172"/>
        <v>-8.9640468201370414E-3</v>
      </c>
      <c r="N2064" s="145"/>
      <c r="O2064" s="131"/>
      <c r="P2064" s="131"/>
      <c r="Q2064" s="131"/>
      <c r="R2064" s="131"/>
      <c r="S2064" s="131"/>
      <c r="T2064" s="131"/>
      <c r="U2064" s="131"/>
      <c r="V2064" s="131"/>
      <c r="W2064" s="131"/>
    </row>
    <row r="2065" spans="1:23" ht="18" customHeight="1" x14ac:dyDescent="0.35">
      <c r="A2065" s="143" t="s">
        <v>1358</v>
      </c>
      <c r="B2065" s="143" t="s">
        <v>466</v>
      </c>
      <c r="C2065" s="147">
        <v>32391</v>
      </c>
      <c r="D2065" s="7">
        <v>-0.12712410099999999</v>
      </c>
      <c r="E2065" s="10">
        <v>1</v>
      </c>
      <c r="F2065" s="144">
        <v>0</v>
      </c>
      <c r="G2065" s="47">
        <f t="shared" si="168"/>
        <v>32391</v>
      </c>
      <c r="H2065" s="47">
        <f t="shared" si="169"/>
        <v>0</v>
      </c>
      <c r="I2065" s="59">
        <v>-8.9788414520267451E-2</v>
      </c>
      <c r="J2065" s="23">
        <f t="shared" si="170"/>
        <v>-3.7335686479732538E-2</v>
      </c>
      <c r="K2065" s="9">
        <v>-1.7165993179862959E-2</v>
      </c>
      <c r="L2065" s="63">
        <f t="shared" si="171"/>
        <v>-19.789710264003151</v>
      </c>
      <c r="M2065" s="63">
        <f t="shared" si="172"/>
        <v>-0.10995810782013703</v>
      </c>
      <c r="N2065" s="145"/>
      <c r="O2065" s="131"/>
      <c r="P2065" s="131"/>
      <c r="Q2065" s="131"/>
      <c r="R2065" s="131"/>
      <c r="S2065" s="131"/>
      <c r="T2065" s="131"/>
      <c r="U2065" s="131"/>
      <c r="V2065" s="131"/>
      <c r="W2065" s="131"/>
    </row>
    <row r="2066" spans="1:23" ht="18" customHeight="1" x14ac:dyDescent="0.35">
      <c r="A2066" s="143" t="s">
        <v>1358</v>
      </c>
      <c r="B2066" s="143" t="s">
        <v>532</v>
      </c>
      <c r="C2066" s="147">
        <v>4541</v>
      </c>
      <c r="D2066" s="7">
        <v>-6.5527332999999993E-2</v>
      </c>
      <c r="E2066" s="10">
        <v>1</v>
      </c>
      <c r="F2066" s="144">
        <v>0</v>
      </c>
      <c r="G2066" s="47">
        <f t="shared" si="168"/>
        <v>4541</v>
      </c>
      <c r="H2066" s="47">
        <f t="shared" si="169"/>
        <v>0</v>
      </c>
      <c r="I2066" s="59">
        <v>-8.9788414520267451E-2</v>
      </c>
      <c r="J2066" s="23">
        <f t="shared" si="170"/>
        <v>2.4261081520267458E-2</v>
      </c>
      <c r="K2066" s="9">
        <v>-1.7165993179862959E-2</v>
      </c>
      <c r="L2066" s="63">
        <f t="shared" si="171"/>
        <v>-3.2589228186858956</v>
      </c>
      <c r="M2066" s="63">
        <f t="shared" si="172"/>
        <v>-4.8361339820137031E-2</v>
      </c>
      <c r="N2066" s="145"/>
      <c r="O2066" s="131"/>
      <c r="P2066" s="131"/>
      <c r="Q2066" s="131"/>
      <c r="R2066" s="131"/>
      <c r="S2066" s="131"/>
      <c r="T2066" s="131"/>
      <c r="U2066" s="131"/>
      <c r="V2066" s="131"/>
      <c r="W2066" s="131"/>
    </row>
    <row r="2067" spans="1:23" ht="18" customHeight="1" x14ac:dyDescent="0.35">
      <c r="A2067" s="143" t="s">
        <v>1358</v>
      </c>
      <c r="B2067" s="143" t="s">
        <v>886</v>
      </c>
      <c r="C2067" s="147">
        <v>3759</v>
      </c>
      <c r="D2067" s="7">
        <v>-6.0153751999999998E-2</v>
      </c>
      <c r="E2067" s="10">
        <v>1</v>
      </c>
      <c r="F2067" s="144">
        <v>0</v>
      </c>
      <c r="G2067" s="47">
        <f t="shared" si="168"/>
        <v>3759</v>
      </c>
      <c r="H2067" s="47">
        <f t="shared" si="169"/>
        <v>0</v>
      </c>
      <c r="I2067" s="59">
        <v>-8.9788414520267451E-2</v>
      </c>
      <c r="J2067" s="23">
        <f t="shared" si="170"/>
        <v>2.9634662520267453E-2</v>
      </c>
      <c r="K2067" s="9">
        <v>-1.7165993179862959E-2</v>
      </c>
      <c r="L2067" s="63">
        <f t="shared" si="171"/>
        <v>-2.6356089065136197</v>
      </c>
      <c r="M2067" s="63">
        <f t="shared" si="172"/>
        <v>-4.2987758820137043E-2</v>
      </c>
      <c r="N2067" s="145"/>
      <c r="O2067" s="131"/>
      <c r="P2067" s="131"/>
      <c r="Q2067" s="131"/>
      <c r="R2067" s="131"/>
      <c r="S2067" s="131"/>
      <c r="T2067" s="131"/>
      <c r="U2067" s="131"/>
      <c r="V2067" s="131"/>
      <c r="W2067" s="131"/>
    </row>
    <row r="2068" spans="1:23" ht="18" customHeight="1" x14ac:dyDescent="0.35">
      <c r="A2068" s="143" t="s">
        <v>1358</v>
      </c>
      <c r="B2068" s="143" t="s">
        <v>558</v>
      </c>
      <c r="C2068" s="147">
        <v>44501</v>
      </c>
      <c r="D2068" s="7">
        <v>-2.0499027E-2</v>
      </c>
      <c r="E2068" s="10">
        <v>1</v>
      </c>
      <c r="F2068" s="144">
        <v>0</v>
      </c>
      <c r="G2068" s="47">
        <f t="shared" si="168"/>
        <v>44501</v>
      </c>
      <c r="H2068" s="47">
        <f t="shared" si="169"/>
        <v>0</v>
      </c>
      <c r="I2068" s="59">
        <v>-8.9788414520267451E-2</v>
      </c>
      <c r="J2068" s="23">
        <f t="shared" si="170"/>
        <v>6.9289387520267448E-2</v>
      </c>
      <c r="K2068" s="9">
        <v>-1.7165993179862959E-2</v>
      </c>
      <c r="L2068" s="63">
        <f t="shared" si="171"/>
        <v>-0.70311215461641452</v>
      </c>
      <c r="M2068" s="63">
        <f t="shared" si="172"/>
        <v>-3.3330338201370407E-3</v>
      </c>
      <c r="N2068" s="145"/>
      <c r="O2068" s="131"/>
      <c r="P2068" s="131"/>
      <c r="Q2068" s="131"/>
      <c r="R2068" s="131"/>
      <c r="S2068" s="131"/>
      <c r="T2068" s="131"/>
      <c r="U2068" s="131"/>
      <c r="V2068" s="131"/>
      <c r="W2068" s="131"/>
    </row>
    <row r="2069" spans="1:23" ht="18" customHeight="1" x14ac:dyDescent="0.35">
      <c r="A2069" s="143" t="s">
        <v>1358</v>
      </c>
      <c r="B2069" s="143" t="s">
        <v>1367</v>
      </c>
      <c r="C2069" s="147">
        <v>21481</v>
      </c>
      <c r="D2069" s="7">
        <v>-0.108387782</v>
      </c>
      <c r="E2069" s="10">
        <v>1</v>
      </c>
      <c r="F2069" s="144">
        <v>0</v>
      </c>
      <c r="G2069" s="47">
        <f t="shared" si="168"/>
        <v>21481</v>
      </c>
      <c r="H2069" s="47">
        <f t="shared" si="169"/>
        <v>0</v>
      </c>
      <c r="I2069" s="59">
        <v>-8.9788414520267451E-2</v>
      </c>
      <c r="J2069" s="23">
        <f t="shared" si="170"/>
        <v>-1.8599367479732551E-2</v>
      </c>
      <c r="K2069" s="9">
        <v>-1.7165993179862959E-2</v>
      </c>
      <c r="L2069" s="63">
        <f t="shared" si="171"/>
        <v>-13.369828359551844</v>
      </c>
      <c r="M2069" s="63">
        <f t="shared" si="172"/>
        <v>-9.122178882013704E-2</v>
      </c>
      <c r="N2069" s="145"/>
      <c r="O2069" s="131"/>
      <c r="P2069" s="131"/>
      <c r="Q2069" s="131"/>
      <c r="R2069" s="131"/>
      <c r="S2069" s="131"/>
      <c r="T2069" s="131"/>
      <c r="U2069" s="131"/>
      <c r="V2069" s="131"/>
      <c r="W2069" s="131"/>
    </row>
    <row r="2070" spans="1:23" ht="18" customHeight="1" x14ac:dyDescent="0.35">
      <c r="A2070" s="143" t="s">
        <v>1358</v>
      </c>
      <c r="B2070" s="143" t="s">
        <v>183</v>
      </c>
      <c r="C2070" s="147">
        <v>43397</v>
      </c>
      <c r="D2070" s="7">
        <v>-8.3773632000000001E-2</v>
      </c>
      <c r="E2070" s="10">
        <v>1</v>
      </c>
      <c r="F2070" s="144">
        <v>0</v>
      </c>
      <c r="G2070" s="47">
        <f t="shared" si="168"/>
        <v>43397</v>
      </c>
      <c r="H2070" s="47">
        <f t="shared" si="169"/>
        <v>0</v>
      </c>
      <c r="I2070" s="59">
        <v>-8.9788414520267451E-2</v>
      </c>
      <c r="J2070" s="23">
        <f t="shared" si="170"/>
        <v>6.0147825202674504E-3</v>
      </c>
      <c r="K2070" s="9">
        <v>-1.7165993179862959E-2</v>
      </c>
      <c r="L2070" s="63">
        <f t="shared" si="171"/>
        <v>-13.875667764196594</v>
      </c>
      <c r="M2070" s="63">
        <f t="shared" si="172"/>
        <v>-6.6607638820137038E-2</v>
      </c>
      <c r="N2070" s="145"/>
      <c r="O2070" s="131"/>
      <c r="P2070" s="131"/>
      <c r="Q2070" s="131"/>
      <c r="R2070" s="131"/>
      <c r="S2070" s="131"/>
      <c r="T2070" s="131"/>
      <c r="U2070" s="131"/>
      <c r="V2070" s="131"/>
      <c r="W2070" s="131"/>
    </row>
    <row r="2071" spans="1:23" ht="18" customHeight="1" x14ac:dyDescent="0.35">
      <c r="A2071" s="143" t="s">
        <v>1358</v>
      </c>
      <c r="B2071" s="143" t="s">
        <v>311</v>
      </c>
      <c r="C2071" s="147">
        <v>4546</v>
      </c>
      <c r="D2071" s="7">
        <v>-9.1218851000000004E-2</v>
      </c>
      <c r="E2071" s="10">
        <v>1</v>
      </c>
      <c r="F2071" s="144">
        <v>0</v>
      </c>
      <c r="G2071" s="47">
        <f t="shared" si="168"/>
        <v>4546</v>
      </c>
      <c r="H2071" s="47">
        <f t="shared" si="169"/>
        <v>0</v>
      </c>
      <c r="I2071" s="59">
        <v>-8.9788414520267451E-2</v>
      </c>
      <c r="J2071" s="23">
        <f t="shared" si="170"/>
        <v>-1.4304364797325525E-3</v>
      </c>
      <c r="K2071" s="9">
        <v>-1.7165993179862959E-2</v>
      </c>
      <c r="L2071" s="63">
        <f t="shared" si="171"/>
        <v>-4.9929422053077674</v>
      </c>
      <c r="M2071" s="63">
        <f t="shared" si="172"/>
        <v>-7.4052857820137041E-2</v>
      </c>
      <c r="N2071" s="145"/>
      <c r="O2071" s="131"/>
      <c r="P2071" s="131"/>
      <c r="Q2071" s="131"/>
      <c r="R2071" s="131"/>
      <c r="S2071" s="131"/>
      <c r="T2071" s="131"/>
      <c r="U2071" s="131"/>
      <c r="V2071" s="131"/>
      <c r="W2071" s="131"/>
    </row>
    <row r="2072" spans="1:23" ht="18" customHeight="1" x14ac:dyDescent="0.35">
      <c r="A2072" s="143" t="s">
        <v>1358</v>
      </c>
      <c r="B2072" s="143" t="s">
        <v>1368</v>
      </c>
      <c r="C2072" s="147">
        <v>4047</v>
      </c>
      <c r="D2072" s="7">
        <v>-9.8054454999999999E-2</v>
      </c>
      <c r="E2072" s="10">
        <v>1</v>
      </c>
      <c r="F2072" s="144">
        <v>0</v>
      </c>
      <c r="G2072" s="47">
        <f t="shared" si="168"/>
        <v>4047</v>
      </c>
      <c r="H2072" s="47">
        <f t="shared" si="169"/>
        <v>0</v>
      </c>
      <c r="I2072" s="59">
        <v>-8.9788414520267451E-2</v>
      </c>
      <c r="J2072" s="23">
        <f t="shared" si="170"/>
        <v>-8.2660404797325476E-3</v>
      </c>
      <c r="K2072" s="9">
        <v>-1.7165993179862959E-2</v>
      </c>
      <c r="L2072" s="63">
        <f t="shared" si="171"/>
        <v>-5.1458032760226633</v>
      </c>
      <c r="M2072" s="63">
        <f t="shared" si="172"/>
        <v>-8.0888461820137036E-2</v>
      </c>
      <c r="N2072" s="145"/>
      <c r="O2072" s="131"/>
      <c r="P2072" s="131"/>
      <c r="Q2072" s="131"/>
      <c r="R2072" s="131"/>
      <c r="S2072" s="131"/>
      <c r="T2072" s="131"/>
      <c r="U2072" s="131"/>
      <c r="V2072" s="131"/>
      <c r="W2072" s="131"/>
    </row>
    <row r="2073" spans="1:23" ht="18" customHeight="1" x14ac:dyDescent="0.35">
      <c r="A2073" s="143" t="s">
        <v>1358</v>
      </c>
      <c r="B2073" s="143" t="s">
        <v>1369</v>
      </c>
      <c r="C2073" s="147">
        <v>2014</v>
      </c>
      <c r="D2073" s="7">
        <v>-0.113946146</v>
      </c>
      <c r="E2073" s="10">
        <v>1</v>
      </c>
      <c r="F2073" s="144">
        <v>0</v>
      </c>
      <c r="G2073" s="47">
        <f t="shared" si="168"/>
        <v>2014</v>
      </c>
      <c r="H2073" s="47">
        <f t="shared" si="169"/>
        <v>0</v>
      </c>
      <c r="I2073" s="59">
        <v>-8.9788414520267451E-2</v>
      </c>
      <c r="J2073" s="23">
        <f t="shared" si="170"/>
        <v>-2.4157731479732547E-2</v>
      </c>
      <c r="K2073" s="9">
        <v>-1.7165993179862959E-2</v>
      </c>
      <c r="L2073" s="63">
        <f t="shared" si="171"/>
        <v>-4.34326208413637</v>
      </c>
      <c r="M2073" s="63">
        <f t="shared" si="172"/>
        <v>-9.6780152820137036E-2</v>
      </c>
      <c r="N2073" s="145"/>
      <c r="O2073" s="131"/>
      <c r="P2073" s="131"/>
      <c r="Q2073" s="131"/>
      <c r="R2073" s="131"/>
      <c r="S2073" s="131"/>
      <c r="T2073" s="131"/>
      <c r="U2073" s="131"/>
      <c r="V2073" s="131"/>
      <c r="W2073" s="131"/>
    </row>
    <row r="2074" spans="1:23" ht="18" customHeight="1" x14ac:dyDescent="0.35">
      <c r="A2074" s="143" t="s">
        <v>1358</v>
      </c>
      <c r="B2074" s="143" t="s">
        <v>892</v>
      </c>
      <c r="C2074" s="147">
        <v>3026</v>
      </c>
      <c r="D2074" s="7">
        <v>-4.8435081999999997E-2</v>
      </c>
      <c r="E2074" s="10">
        <v>1</v>
      </c>
      <c r="F2074" s="144">
        <v>0</v>
      </c>
      <c r="G2074" s="47">
        <f t="shared" si="168"/>
        <v>3026</v>
      </c>
      <c r="H2074" s="47">
        <f t="shared" si="169"/>
        <v>0</v>
      </c>
      <c r="I2074" s="59">
        <v>-8.9788414520267451E-2</v>
      </c>
      <c r="J2074" s="23">
        <f t="shared" si="170"/>
        <v>4.1353332520267454E-2</v>
      </c>
      <c r="K2074" s="9">
        <v>-1.7165993179862959E-2</v>
      </c>
      <c r="L2074" s="63">
        <f t="shared" si="171"/>
        <v>-1.7200841260623099</v>
      </c>
      <c r="M2074" s="63">
        <f t="shared" si="172"/>
        <v>-3.1269088820137042E-2</v>
      </c>
      <c r="N2074" s="145"/>
      <c r="O2074" s="131"/>
      <c r="P2074" s="131"/>
      <c r="Q2074" s="131"/>
      <c r="R2074" s="131"/>
      <c r="S2074" s="131"/>
      <c r="T2074" s="131"/>
      <c r="U2074" s="131"/>
      <c r="V2074" s="131"/>
      <c r="W2074" s="131"/>
    </row>
    <row r="2075" spans="1:23" ht="18" customHeight="1" x14ac:dyDescent="0.35">
      <c r="A2075" s="143" t="s">
        <v>1358</v>
      </c>
      <c r="B2075" s="143" t="s">
        <v>282</v>
      </c>
      <c r="C2075" s="147">
        <v>9629</v>
      </c>
      <c r="D2075" s="7">
        <v>-0.156644225</v>
      </c>
      <c r="E2075" s="10">
        <v>1</v>
      </c>
      <c r="F2075" s="144">
        <v>0</v>
      </c>
      <c r="G2075" s="47">
        <f t="shared" si="168"/>
        <v>9629</v>
      </c>
      <c r="H2075" s="47">
        <f t="shared" si="169"/>
        <v>0</v>
      </c>
      <c r="I2075" s="59">
        <v>-8.9788414520267451E-2</v>
      </c>
      <c r="J2075" s="23">
        <f t="shared" si="170"/>
        <v>-6.6855810479732547E-2</v>
      </c>
      <c r="K2075" s="9">
        <v>-1.7165993179862959E-2</v>
      </c>
      <c r="L2075" s="63">
        <f t="shared" si="171"/>
        <v>-13.68664574661917</v>
      </c>
      <c r="M2075" s="63">
        <f t="shared" si="172"/>
        <v>-0.13947823182013705</v>
      </c>
      <c r="N2075" s="145"/>
      <c r="O2075" s="131"/>
      <c r="P2075" s="131"/>
      <c r="Q2075" s="131"/>
      <c r="R2075" s="131"/>
      <c r="S2075" s="131"/>
      <c r="T2075" s="131"/>
      <c r="U2075" s="131"/>
      <c r="V2075" s="131"/>
      <c r="W2075" s="131"/>
    </row>
    <row r="2076" spans="1:23" ht="18" customHeight="1" x14ac:dyDescent="0.35">
      <c r="A2076" s="143" t="s">
        <v>1358</v>
      </c>
      <c r="B2076" s="143" t="s">
        <v>1370</v>
      </c>
      <c r="C2076" s="147">
        <v>9637</v>
      </c>
      <c r="D2076" s="7">
        <v>-0.16118249000000001</v>
      </c>
      <c r="E2076" s="10">
        <v>1</v>
      </c>
      <c r="F2076" s="144">
        <v>0</v>
      </c>
      <c r="G2076" s="47">
        <f t="shared" si="168"/>
        <v>9637</v>
      </c>
      <c r="H2076" s="47">
        <f t="shared" si="169"/>
        <v>0</v>
      </c>
      <c r="I2076" s="59">
        <v>-8.9788414520267451E-2</v>
      </c>
      <c r="J2076" s="23">
        <f t="shared" si="170"/>
        <v>-7.1394075479732561E-2</v>
      </c>
      <c r="K2076" s="9">
        <v>-1.7165993179862959E-2</v>
      </c>
      <c r="L2076" s="63">
        <f t="shared" si="171"/>
        <v>-14.137843570399708</v>
      </c>
      <c r="M2076" s="63">
        <f t="shared" si="172"/>
        <v>-0.14401649682013706</v>
      </c>
      <c r="N2076" s="145"/>
      <c r="O2076" s="131"/>
      <c r="P2076" s="131"/>
      <c r="Q2076" s="131"/>
      <c r="R2076" s="131"/>
      <c r="S2076" s="131"/>
      <c r="T2076" s="131"/>
      <c r="U2076" s="131"/>
      <c r="V2076" s="131"/>
      <c r="W2076" s="131"/>
    </row>
    <row r="2077" spans="1:23" ht="18" customHeight="1" x14ac:dyDescent="0.35">
      <c r="A2077" s="143" t="s">
        <v>1358</v>
      </c>
      <c r="B2077" s="143" t="s">
        <v>72</v>
      </c>
      <c r="C2077" s="147">
        <v>17021</v>
      </c>
      <c r="D2077" s="7">
        <v>-4.7254307000000002E-2</v>
      </c>
      <c r="E2077" s="10">
        <v>1</v>
      </c>
      <c r="F2077" s="144">
        <v>0</v>
      </c>
      <c r="G2077" s="47">
        <f t="shared" si="168"/>
        <v>17021</v>
      </c>
      <c r="H2077" s="47">
        <f t="shared" si="169"/>
        <v>0</v>
      </c>
      <c r="I2077" s="59">
        <v>-8.9788414520267451E-2</v>
      </c>
      <c r="J2077" s="23">
        <f t="shared" si="170"/>
        <v>4.2534107520267449E-2</v>
      </c>
      <c r="K2077" s="9">
        <v>-1.7165993179862959E-2</v>
      </c>
      <c r="L2077" s="63">
        <f t="shared" si="171"/>
        <v>-3.9254584604047422</v>
      </c>
      <c r="M2077" s="63">
        <f t="shared" si="172"/>
        <v>-3.0088313820137044E-2</v>
      </c>
      <c r="N2077" s="145"/>
      <c r="O2077" s="131"/>
      <c r="P2077" s="131"/>
      <c r="Q2077" s="131"/>
      <c r="R2077" s="131"/>
      <c r="S2077" s="131"/>
      <c r="T2077" s="131"/>
      <c r="U2077" s="131"/>
      <c r="V2077" s="131"/>
      <c r="W2077" s="131"/>
    </row>
    <row r="2078" spans="1:23" ht="18" customHeight="1" x14ac:dyDescent="0.35">
      <c r="A2078" s="143" t="s">
        <v>1358</v>
      </c>
      <c r="B2078" s="143" t="s">
        <v>73</v>
      </c>
      <c r="C2078" s="147">
        <v>4802</v>
      </c>
      <c r="D2078" s="7">
        <v>-0.19160121199999999</v>
      </c>
      <c r="E2078" s="10">
        <v>1</v>
      </c>
      <c r="F2078" s="144">
        <v>0</v>
      </c>
      <c r="G2078" s="47">
        <f t="shared" si="168"/>
        <v>4802</v>
      </c>
      <c r="H2078" s="47">
        <f t="shared" si="169"/>
        <v>0</v>
      </c>
      <c r="I2078" s="59">
        <v>-8.9788414520267451E-2</v>
      </c>
      <c r="J2078" s="23">
        <f t="shared" si="170"/>
        <v>-0.10181279747973254</v>
      </c>
      <c r="K2078" s="9">
        <v>-1.7165993179862959E-2</v>
      </c>
      <c r="L2078" s="63">
        <f t="shared" si="171"/>
        <v>-12.087743958336862</v>
      </c>
      <c r="M2078" s="63">
        <f t="shared" si="172"/>
        <v>-0.17443521882013704</v>
      </c>
      <c r="N2078" s="145"/>
      <c r="O2078" s="131"/>
      <c r="P2078" s="131"/>
      <c r="Q2078" s="131"/>
      <c r="R2078" s="131"/>
      <c r="S2078" s="131"/>
      <c r="T2078" s="131"/>
      <c r="U2078" s="131"/>
      <c r="V2078" s="131"/>
      <c r="W2078" s="131"/>
    </row>
    <row r="2079" spans="1:23" ht="18" customHeight="1" x14ac:dyDescent="0.35">
      <c r="A2079" s="143" t="s">
        <v>1358</v>
      </c>
      <c r="B2079" s="143" t="s">
        <v>1274</v>
      </c>
      <c r="C2079" s="147">
        <v>8136</v>
      </c>
      <c r="D2079" s="7">
        <v>-0.139045892</v>
      </c>
      <c r="E2079" s="10">
        <v>1</v>
      </c>
      <c r="F2079" s="144">
        <v>0</v>
      </c>
      <c r="G2079" s="47">
        <f t="shared" si="168"/>
        <v>8136</v>
      </c>
      <c r="H2079" s="47">
        <f t="shared" si="169"/>
        <v>0</v>
      </c>
      <c r="I2079" s="59">
        <v>-8.9788414520267451E-2</v>
      </c>
      <c r="J2079" s="23">
        <f t="shared" si="170"/>
        <v>-4.9257477479732553E-2</v>
      </c>
      <c r="K2079" s="9">
        <v>-1.7165993179862959E-2</v>
      </c>
      <c r="L2079" s="63">
        <f t="shared" si="171"/>
        <v>-10.993539849175336</v>
      </c>
      <c r="M2079" s="63">
        <f t="shared" si="172"/>
        <v>-0.12187989882013704</v>
      </c>
      <c r="N2079" s="145"/>
      <c r="O2079" s="131"/>
      <c r="P2079" s="131"/>
      <c r="Q2079" s="131"/>
      <c r="R2079" s="131"/>
      <c r="S2079" s="131"/>
      <c r="T2079" s="131"/>
      <c r="U2079" s="131"/>
      <c r="V2079" s="131"/>
      <c r="W2079" s="131"/>
    </row>
    <row r="2080" spans="1:23" ht="18" customHeight="1" x14ac:dyDescent="0.35">
      <c r="A2080" s="143" t="s">
        <v>1358</v>
      </c>
      <c r="B2080" s="143" t="s">
        <v>1371</v>
      </c>
      <c r="C2080" s="147">
        <v>35567</v>
      </c>
      <c r="D2080" s="7">
        <v>-5.282684E-2</v>
      </c>
      <c r="E2080" s="10">
        <v>1</v>
      </c>
      <c r="F2080" s="144">
        <v>0</v>
      </c>
      <c r="G2080" s="47">
        <f t="shared" si="168"/>
        <v>35567</v>
      </c>
      <c r="H2080" s="47">
        <f t="shared" si="169"/>
        <v>0</v>
      </c>
      <c r="I2080" s="59">
        <v>-8.9788414520267451E-2</v>
      </c>
      <c r="J2080" s="23">
        <f t="shared" si="170"/>
        <v>3.6961574520267451E-2</v>
      </c>
      <c r="K2080" s="9">
        <v>-1.7165993179862959E-2</v>
      </c>
      <c r="L2080" s="63">
        <f t="shared" si="171"/>
        <v>-6.7253558632399981</v>
      </c>
      <c r="M2080" s="63">
        <f t="shared" si="172"/>
        <v>-3.5660846820137038E-2</v>
      </c>
      <c r="N2080" s="145"/>
      <c r="O2080" s="131"/>
      <c r="P2080" s="131"/>
      <c r="Q2080" s="131"/>
      <c r="R2080" s="131"/>
      <c r="S2080" s="131"/>
      <c r="T2080" s="131"/>
      <c r="U2080" s="131"/>
      <c r="V2080" s="131"/>
      <c r="W2080" s="131"/>
    </row>
    <row r="2081" spans="1:23" ht="18" customHeight="1" x14ac:dyDescent="0.35">
      <c r="A2081" s="143" t="s">
        <v>1358</v>
      </c>
      <c r="B2081" s="143" t="s">
        <v>1372</v>
      </c>
      <c r="C2081" s="147">
        <v>12756</v>
      </c>
      <c r="D2081" s="7">
        <v>-2.4164900999999999E-2</v>
      </c>
      <c r="E2081" s="10">
        <v>1</v>
      </c>
      <c r="F2081" s="144">
        <v>0</v>
      </c>
      <c r="G2081" s="47">
        <f t="shared" si="168"/>
        <v>12756</v>
      </c>
      <c r="H2081" s="47">
        <f t="shared" si="169"/>
        <v>0</v>
      </c>
      <c r="I2081" s="59">
        <v>-8.9788414520267451E-2</v>
      </c>
      <c r="J2081" s="23">
        <f t="shared" si="170"/>
        <v>6.5623513520267449E-2</v>
      </c>
      <c r="K2081" s="9">
        <v>-1.7165993179862959E-2</v>
      </c>
      <c r="L2081" s="63">
        <f t="shared" si="171"/>
        <v>-0.79047388911173733</v>
      </c>
      <c r="M2081" s="63">
        <f t="shared" si="172"/>
        <v>-6.9989078201370403E-3</v>
      </c>
      <c r="N2081" s="145"/>
      <c r="O2081" s="131"/>
      <c r="P2081" s="131"/>
      <c r="Q2081" s="131"/>
      <c r="R2081" s="131"/>
      <c r="S2081" s="131"/>
      <c r="T2081" s="131"/>
      <c r="U2081" s="131"/>
      <c r="V2081" s="131"/>
      <c r="W2081" s="131"/>
    </row>
    <row r="2082" spans="1:23" ht="18" customHeight="1" x14ac:dyDescent="0.35">
      <c r="A2082" s="143" t="s">
        <v>1358</v>
      </c>
      <c r="B2082" s="143" t="s">
        <v>74</v>
      </c>
      <c r="C2082" s="147">
        <v>7135</v>
      </c>
      <c r="D2082" s="7">
        <v>-0.118508506</v>
      </c>
      <c r="E2082" s="10">
        <v>1</v>
      </c>
      <c r="F2082" s="144">
        <v>0</v>
      </c>
      <c r="G2082" s="47">
        <f t="shared" si="168"/>
        <v>7135</v>
      </c>
      <c r="H2082" s="47">
        <f t="shared" si="169"/>
        <v>0</v>
      </c>
      <c r="I2082" s="59">
        <v>-8.9788414520267451E-2</v>
      </c>
      <c r="J2082" s="23">
        <f t="shared" si="170"/>
        <v>-2.8720091479732549E-2</v>
      </c>
      <c r="K2082" s="9">
        <v>-1.7165993179862959E-2</v>
      </c>
      <c r="L2082" s="63">
        <f t="shared" si="171"/>
        <v>-8.5602935402375024</v>
      </c>
      <c r="M2082" s="63">
        <f t="shared" si="172"/>
        <v>-0.10134251282013704</v>
      </c>
      <c r="N2082" s="145"/>
      <c r="O2082" s="131"/>
      <c r="P2082" s="131"/>
      <c r="Q2082" s="131"/>
      <c r="R2082" s="131"/>
      <c r="S2082" s="131"/>
      <c r="T2082" s="131"/>
      <c r="U2082" s="131"/>
      <c r="V2082" s="131"/>
      <c r="W2082" s="131"/>
    </row>
    <row r="2083" spans="1:23" ht="18" customHeight="1" x14ac:dyDescent="0.35">
      <c r="A2083" s="143" t="s">
        <v>1358</v>
      </c>
      <c r="B2083" s="143" t="s">
        <v>1373</v>
      </c>
      <c r="C2083" s="147">
        <v>8372</v>
      </c>
      <c r="D2083" s="7">
        <v>-0.133169966</v>
      </c>
      <c r="E2083" s="10">
        <v>1</v>
      </c>
      <c r="F2083" s="144">
        <v>0</v>
      </c>
      <c r="G2083" s="47">
        <f t="shared" si="168"/>
        <v>8372</v>
      </c>
      <c r="H2083" s="47">
        <f t="shared" si="169"/>
        <v>0</v>
      </c>
      <c r="I2083" s="59">
        <v>-8.9788414520267451E-2</v>
      </c>
      <c r="J2083" s="23">
        <f t="shared" si="170"/>
        <v>-4.338155147973255E-2</v>
      </c>
      <c r="K2083" s="9">
        <v>-1.7165993179862959E-2</v>
      </c>
      <c r="L2083" s="63">
        <f t="shared" si="171"/>
        <v>-10.614205036486775</v>
      </c>
      <c r="M2083" s="63">
        <f t="shared" si="172"/>
        <v>-0.11600397282013704</v>
      </c>
      <c r="N2083" s="145"/>
      <c r="O2083" s="131"/>
      <c r="P2083" s="131"/>
      <c r="Q2083" s="131"/>
      <c r="R2083" s="131"/>
      <c r="S2083" s="131"/>
      <c r="T2083" s="131"/>
      <c r="U2083" s="131"/>
      <c r="V2083" s="131"/>
      <c r="W2083" s="131"/>
    </row>
    <row r="2084" spans="1:23" ht="18" customHeight="1" x14ac:dyDescent="0.35">
      <c r="A2084" s="143" t="s">
        <v>1358</v>
      </c>
      <c r="B2084" s="143" t="s">
        <v>1374</v>
      </c>
      <c r="C2084" s="147">
        <v>35253</v>
      </c>
      <c r="D2084" s="7">
        <v>-0.12858298000000001</v>
      </c>
      <c r="E2084" s="10">
        <v>1</v>
      </c>
      <c r="F2084" s="144">
        <v>0</v>
      </c>
      <c r="G2084" s="47">
        <f t="shared" si="168"/>
        <v>35253</v>
      </c>
      <c r="H2084" s="47">
        <f t="shared" si="169"/>
        <v>0</v>
      </c>
      <c r="I2084" s="59">
        <v>-8.9788414520267451E-2</v>
      </c>
      <c r="J2084" s="23">
        <f t="shared" si="170"/>
        <v>-3.8794565479732562E-2</v>
      </c>
      <c r="K2084" s="9">
        <v>-1.7165993179862959E-2</v>
      </c>
      <c r="L2084" s="63">
        <f t="shared" si="171"/>
        <v>-20.919410861580843</v>
      </c>
      <c r="M2084" s="63">
        <f t="shared" si="172"/>
        <v>-0.11141698682013705</v>
      </c>
      <c r="N2084" s="145"/>
      <c r="O2084" s="131"/>
      <c r="P2084" s="131"/>
      <c r="Q2084" s="131"/>
      <c r="R2084" s="131"/>
      <c r="S2084" s="131"/>
      <c r="T2084" s="131"/>
      <c r="U2084" s="131"/>
      <c r="V2084" s="131"/>
      <c r="W2084" s="131"/>
    </row>
    <row r="2085" spans="1:23" ht="18" customHeight="1" x14ac:dyDescent="0.35">
      <c r="A2085" s="143" t="s">
        <v>1358</v>
      </c>
      <c r="B2085" s="143" t="s">
        <v>79</v>
      </c>
      <c r="C2085" s="147">
        <v>28596</v>
      </c>
      <c r="D2085" s="7">
        <v>-7.2321631999999997E-2</v>
      </c>
      <c r="E2085" s="10">
        <v>1</v>
      </c>
      <c r="F2085" s="144">
        <v>0</v>
      </c>
      <c r="G2085" s="47">
        <f t="shared" si="168"/>
        <v>28596</v>
      </c>
      <c r="H2085" s="47">
        <f t="shared" si="169"/>
        <v>0</v>
      </c>
      <c r="I2085" s="59">
        <v>-8.9788414520267451E-2</v>
      </c>
      <c r="J2085" s="23">
        <f t="shared" si="170"/>
        <v>1.7466782520267454E-2</v>
      </c>
      <c r="K2085" s="9">
        <v>-1.7165993179862959E-2</v>
      </c>
      <c r="L2085" s="63">
        <f t="shared" si="171"/>
        <v>-9.3270125946428966</v>
      </c>
      <c r="M2085" s="63">
        <f t="shared" si="172"/>
        <v>-5.5155638820137035E-2</v>
      </c>
      <c r="N2085" s="145"/>
      <c r="O2085" s="131"/>
      <c r="P2085" s="131"/>
      <c r="Q2085" s="131"/>
      <c r="R2085" s="131"/>
      <c r="S2085" s="131"/>
      <c r="T2085" s="131"/>
      <c r="U2085" s="131"/>
      <c r="V2085" s="131"/>
      <c r="W2085" s="131"/>
    </row>
    <row r="2086" spans="1:23" ht="18" customHeight="1" x14ac:dyDescent="0.35">
      <c r="A2086" s="143" t="s">
        <v>1358</v>
      </c>
      <c r="B2086" s="143" t="s">
        <v>80</v>
      </c>
      <c r="C2086" s="147">
        <v>39336</v>
      </c>
      <c r="D2086" s="7">
        <v>-5.3881026999999998E-2</v>
      </c>
      <c r="E2086" s="10">
        <v>1</v>
      </c>
      <c r="F2086" s="144">
        <v>0</v>
      </c>
      <c r="G2086" s="47">
        <f t="shared" si="168"/>
        <v>39336</v>
      </c>
      <c r="H2086" s="47">
        <f t="shared" si="169"/>
        <v>0</v>
      </c>
      <c r="I2086" s="59">
        <v>-8.9788414520267451E-2</v>
      </c>
      <c r="J2086" s="23">
        <f t="shared" si="170"/>
        <v>3.5907387520267453E-2</v>
      </c>
      <c r="K2086" s="9">
        <v>-1.7165993179862959E-2</v>
      </c>
      <c r="L2086" s="63">
        <f t="shared" si="171"/>
        <v>-7.2818047566633846</v>
      </c>
      <c r="M2086" s="63">
        <f t="shared" si="172"/>
        <v>-3.6715033820137036E-2</v>
      </c>
      <c r="N2086" s="145"/>
      <c r="O2086" s="131"/>
      <c r="P2086" s="131"/>
      <c r="Q2086" s="131"/>
      <c r="R2086" s="131"/>
      <c r="S2086" s="131"/>
      <c r="T2086" s="131"/>
      <c r="U2086" s="131"/>
      <c r="V2086" s="131"/>
      <c r="W2086" s="131"/>
    </row>
    <row r="2087" spans="1:23" ht="18" customHeight="1" x14ac:dyDescent="0.35">
      <c r="A2087" s="143" t="s">
        <v>1358</v>
      </c>
      <c r="B2087" s="143" t="s">
        <v>1375</v>
      </c>
      <c r="C2087" s="147">
        <v>7862</v>
      </c>
      <c r="D2087" s="7">
        <v>-0.14979124099999999</v>
      </c>
      <c r="E2087" s="10">
        <v>1</v>
      </c>
      <c r="F2087" s="144">
        <v>0</v>
      </c>
      <c r="G2087" s="47">
        <f t="shared" si="168"/>
        <v>7862</v>
      </c>
      <c r="H2087" s="47">
        <f t="shared" si="169"/>
        <v>0</v>
      </c>
      <c r="I2087" s="59">
        <v>-8.9788414520267451E-2</v>
      </c>
      <c r="J2087" s="23">
        <f t="shared" si="170"/>
        <v>-6.0002826479732541E-2</v>
      </c>
      <c r="K2087" s="9">
        <v>-1.7165993179862959E-2</v>
      </c>
      <c r="L2087" s="63">
        <f t="shared" si="171"/>
        <v>-11.759604835930137</v>
      </c>
      <c r="M2087" s="63">
        <f t="shared" si="172"/>
        <v>-0.13262524782013704</v>
      </c>
      <c r="N2087" s="145"/>
      <c r="O2087" s="131"/>
      <c r="P2087" s="131"/>
      <c r="Q2087" s="131"/>
      <c r="R2087" s="131"/>
      <c r="S2087" s="131"/>
      <c r="T2087" s="131"/>
      <c r="U2087" s="131"/>
      <c r="V2087" s="131"/>
      <c r="W2087" s="131"/>
    </row>
    <row r="2088" spans="1:23" ht="18" customHeight="1" x14ac:dyDescent="0.35">
      <c r="A2088" s="143" t="s">
        <v>1358</v>
      </c>
      <c r="B2088" s="143" t="s">
        <v>1378</v>
      </c>
      <c r="C2088" s="147">
        <v>6875</v>
      </c>
      <c r="D2088" s="7">
        <v>-5.4365176000000001E-2</v>
      </c>
      <c r="E2088" s="10">
        <v>1</v>
      </c>
      <c r="F2088" s="144">
        <v>0</v>
      </c>
      <c r="G2088" s="47">
        <f t="shared" si="168"/>
        <v>6875</v>
      </c>
      <c r="H2088" s="47">
        <f t="shared" si="169"/>
        <v>0</v>
      </c>
      <c r="I2088" s="59">
        <v>-8.9788414520267451E-2</v>
      </c>
      <c r="J2088" s="23">
        <f t="shared" si="170"/>
        <v>3.542323852026745E-2</v>
      </c>
      <c r="K2088" s="9">
        <v>-1.7165993179862959E-2</v>
      </c>
      <c r="L2088" s="63">
        <f t="shared" si="171"/>
        <v>-3.0843932980557303</v>
      </c>
      <c r="M2088" s="63">
        <f t="shared" si="172"/>
        <v>-3.7199182820137039E-2</v>
      </c>
      <c r="N2088" s="145"/>
      <c r="O2088" s="131"/>
      <c r="P2088" s="131"/>
      <c r="Q2088" s="131"/>
      <c r="R2088" s="131"/>
      <c r="S2088" s="131"/>
      <c r="T2088" s="131"/>
      <c r="U2088" s="131"/>
      <c r="V2088" s="131"/>
      <c r="W2088" s="131"/>
    </row>
    <row r="2089" spans="1:23" ht="18" customHeight="1" x14ac:dyDescent="0.35">
      <c r="A2089" s="143" t="s">
        <v>1358</v>
      </c>
      <c r="B2089" s="143" t="s">
        <v>591</v>
      </c>
      <c r="C2089" s="147">
        <v>11364</v>
      </c>
      <c r="D2089" s="7">
        <v>-0.12217945400000001</v>
      </c>
      <c r="E2089" s="10">
        <v>1</v>
      </c>
      <c r="F2089" s="144">
        <v>0</v>
      </c>
      <c r="G2089" s="47">
        <f t="shared" si="168"/>
        <v>11364</v>
      </c>
      <c r="H2089" s="47">
        <f t="shared" si="169"/>
        <v>0</v>
      </c>
      <c r="I2089" s="59">
        <v>-8.9788414520267451E-2</v>
      </c>
      <c r="J2089" s="23">
        <f t="shared" si="170"/>
        <v>-3.2391039479732556E-2</v>
      </c>
      <c r="K2089" s="9">
        <v>-1.7165993179862959E-2</v>
      </c>
      <c r="L2089" s="63">
        <f t="shared" si="171"/>
        <v>-11.194651647045244</v>
      </c>
      <c r="M2089" s="63">
        <f t="shared" si="172"/>
        <v>-0.10501346082013704</v>
      </c>
      <c r="N2089" s="145"/>
      <c r="O2089" s="131"/>
      <c r="P2089" s="131"/>
      <c r="Q2089" s="131"/>
      <c r="R2089" s="131"/>
      <c r="S2089" s="131"/>
      <c r="T2089" s="131"/>
      <c r="U2089" s="131"/>
      <c r="V2089" s="131"/>
      <c r="W2089" s="131"/>
    </row>
    <row r="2090" spans="1:23" ht="18" customHeight="1" x14ac:dyDescent="0.35">
      <c r="A2090" s="143" t="s">
        <v>1358</v>
      </c>
      <c r="B2090" s="143" t="s">
        <v>1379</v>
      </c>
      <c r="C2090" s="147">
        <v>32313</v>
      </c>
      <c r="D2090" s="7">
        <v>-0.14040502499999999</v>
      </c>
      <c r="E2090" s="10">
        <v>1</v>
      </c>
      <c r="F2090" s="144">
        <v>0</v>
      </c>
      <c r="G2090" s="47">
        <f t="shared" si="168"/>
        <v>32313</v>
      </c>
      <c r="H2090" s="47">
        <f t="shared" si="169"/>
        <v>0</v>
      </c>
      <c r="I2090" s="59">
        <v>-8.9788414520267451E-2</v>
      </c>
      <c r="J2090" s="23">
        <f t="shared" si="170"/>
        <v>-5.0616610479732538E-2</v>
      </c>
      <c r="K2090" s="9">
        <v>-1.7165993179862959E-2</v>
      </c>
      <c r="L2090" s="63">
        <f t="shared" si="171"/>
        <v>-22.153222941653272</v>
      </c>
      <c r="M2090" s="63">
        <f t="shared" si="172"/>
        <v>-0.12323903182013703</v>
      </c>
      <c r="N2090" s="145"/>
      <c r="O2090" s="131"/>
      <c r="P2090" s="131"/>
      <c r="Q2090" s="131"/>
      <c r="R2090" s="131"/>
      <c r="S2090" s="131"/>
      <c r="T2090" s="131"/>
      <c r="U2090" s="131"/>
      <c r="V2090" s="131"/>
      <c r="W2090" s="131"/>
    </row>
    <row r="2091" spans="1:23" ht="18" customHeight="1" x14ac:dyDescent="0.35">
      <c r="A2091" s="143" t="s">
        <v>1358</v>
      </c>
      <c r="B2091" s="143" t="s">
        <v>1376</v>
      </c>
      <c r="C2091" s="147">
        <v>33621</v>
      </c>
      <c r="D2091" s="7">
        <v>-5.1089005E-2</v>
      </c>
      <c r="E2091" s="10">
        <v>1</v>
      </c>
      <c r="F2091" s="144">
        <v>0</v>
      </c>
      <c r="G2091" s="47">
        <f t="shared" si="168"/>
        <v>33621</v>
      </c>
      <c r="H2091" s="47">
        <f t="shared" si="169"/>
        <v>0</v>
      </c>
      <c r="I2091" s="59">
        <v>-8.9788414520267451E-2</v>
      </c>
      <c r="J2091" s="23">
        <f t="shared" si="170"/>
        <v>3.8699409520267451E-2</v>
      </c>
      <c r="K2091" s="9">
        <v>-1.7165993179862959E-2</v>
      </c>
      <c r="L2091" s="63">
        <f t="shared" si="171"/>
        <v>-6.2201336597569687</v>
      </c>
      <c r="M2091" s="63">
        <f t="shared" si="172"/>
        <v>-3.3923011820137045E-2</v>
      </c>
      <c r="N2091" s="145"/>
      <c r="O2091" s="131"/>
      <c r="P2091" s="131"/>
      <c r="Q2091" s="131"/>
      <c r="R2091" s="131"/>
      <c r="S2091" s="131"/>
      <c r="T2091" s="131"/>
      <c r="U2091" s="131"/>
      <c r="V2091" s="131"/>
      <c r="W2091" s="131"/>
    </row>
    <row r="2092" spans="1:23" ht="18" customHeight="1" x14ac:dyDescent="0.35">
      <c r="A2092" s="143" t="s">
        <v>1358</v>
      </c>
      <c r="B2092" s="143" t="s">
        <v>1377</v>
      </c>
      <c r="C2092" s="147">
        <v>21882</v>
      </c>
      <c r="D2092" s="7">
        <v>-0.101309078</v>
      </c>
      <c r="E2092" s="10">
        <v>1</v>
      </c>
      <c r="F2092" s="144">
        <v>0</v>
      </c>
      <c r="G2092" s="47">
        <f t="shared" si="168"/>
        <v>21882</v>
      </c>
      <c r="H2092" s="47">
        <f t="shared" si="169"/>
        <v>0</v>
      </c>
      <c r="I2092" s="59">
        <v>-8.9788414520267451E-2</v>
      </c>
      <c r="J2092" s="23">
        <f t="shared" si="170"/>
        <v>-1.1520663479732546E-2</v>
      </c>
      <c r="K2092" s="9">
        <v>-1.7165993179862959E-2</v>
      </c>
      <c r="L2092" s="63">
        <f t="shared" si="171"/>
        <v>-12.446921104343568</v>
      </c>
      <c r="M2092" s="63">
        <f t="shared" si="172"/>
        <v>-8.4143084820137035E-2</v>
      </c>
      <c r="N2092" s="145"/>
      <c r="O2092" s="131"/>
      <c r="P2092" s="131"/>
      <c r="Q2092" s="131"/>
      <c r="R2092" s="131"/>
      <c r="S2092" s="131"/>
      <c r="T2092" s="131"/>
      <c r="U2092" s="131"/>
      <c r="V2092" s="131"/>
      <c r="W2092" s="131"/>
    </row>
    <row r="2093" spans="1:23" ht="18" customHeight="1" x14ac:dyDescent="0.35">
      <c r="A2093" s="143" t="s">
        <v>1358</v>
      </c>
      <c r="B2093" s="143" t="s">
        <v>212</v>
      </c>
      <c r="C2093" s="147">
        <v>16426</v>
      </c>
      <c r="D2093" s="7">
        <v>-0.156153247</v>
      </c>
      <c r="E2093" s="10">
        <v>1</v>
      </c>
      <c r="F2093" s="144">
        <v>0</v>
      </c>
      <c r="G2093" s="47">
        <f t="shared" si="168"/>
        <v>16426</v>
      </c>
      <c r="H2093" s="47">
        <f t="shared" si="169"/>
        <v>0</v>
      </c>
      <c r="I2093" s="59">
        <v>-8.9788414520267451E-2</v>
      </c>
      <c r="J2093" s="23">
        <f t="shared" si="170"/>
        <v>-6.6364832479732544E-2</v>
      </c>
      <c r="K2093" s="9">
        <v>-1.7165993179862959E-2</v>
      </c>
      <c r="L2093" s="63">
        <f t="shared" si="171"/>
        <v>-17.813156490527795</v>
      </c>
      <c r="M2093" s="63">
        <f t="shared" si="172"/>
        <v>-0.13898725382013705</v>
      </c>
      <c r="N2093" s="145"/>
      <c r="O2093" s="131"/>
      <c r="P2093" s="131"/>
      <c r="Q2093" s="131"/>
      <c r="R2093" s="131"/>
      <c r="S2093" s="131"/>
      <c r="T2093" s="131"/>
      <c r="U2093" s="131"/>
      <c r="V2093" s="131"/>
      <c r="W2093" s="131"/>
    </row>
    <row r="2094" spans="1:23" ht="18" customHeight="1" x14ac:dyDescent="0.35">
      <c r="A2094" s="143" t="s">
        <v>1358</v>
      </c>
      <c r="B2094" s="143" t="s">
        <v>217</v>
      </c>
      <c r="C2094" s="147">
        <v>11106</v>
      </c>
      <c r="D2094" s="7">
        <v>-9.7822952000000005E-2</v>
      </c>
      <c r="E2094" s="10">
        <v>1</v>
      </c>
      <c r="F2094" s="144">
        <v>0</v>
      </c>
      <c r="G2094" s="47">
        <f t="shared" si="168"/>
        <v>11106</v>
      </c>
      <c r="H2094" s="47">
        <f t="shared" si="169"/>
        <v>0</v>
      </c>
      <c r="I2094" s="59">
        <v>-8.9788414520267451E-2</v>
      </c>
      <c r="J2094" s="23">
        <f t="shared" si="170"/>
        <v>-8.0345374797325536E-3</v>
      </c>
      <c r="K2094" s="9">
        <v>-1.7165993179862959E-2</v>
      </c>
      <c r="L2094" s="63">
        <f t="shared" si="171"/>
        <v>-8.5000342845128642</v>
      </c>
      <c r="M2094" s="63">
        <f t="shared" si="172"/>
        <v>-8.0656958820137042E-2</v>
      </c>
      <c r="N2094" s="145"/>
      <c r="O2094" s="131"/>
      <c r="P2094" s="131"/>
      <c r="Q2094" s="131"/>
      <c r="R2094" s="131"/>
      <c r="S2094" s="131"/>
      <c r="T2094" s="131"/>
      <c r="U2094" s="131"/>
      <c r="V2094" s="131"/>
      <c r="W2094" s="131"/>
    </row>
    <row r="2095" spans="1:23" ht="18" customHeight="1" x14ac:dyDescent="0.35">
      <c r="A2095" s="143" t="s">
        <v>1358</v>
      </c>
      <c r="B2095" s="143" t="s">
        <v>1380</v>
      </c>
      <c r="C2095" s="147">
        <v>51136</v>
      </c>
      <c r="D2095" s="7">
        <v>-9.7932564999999999E-2</v>
      </c>
      <c r="E2095" s="10">
        <v>1</v>
      </c>
      <c r="F2095" s="144">
        <v>0</v>
      </c>
      <c r="G2095" s="47">
        <f t="shared" si="168"/>
        <v>51136</v>
      </c>
      <c r="H2095" s="47">
        <f t="shared" si="169"/>
        <v>0</v>
      </c>
      <c r="I2095" s="59">
        <v>-8.9788414520267451E-2</v>
      </c>
      <c r="J2095" s="23">
        <f t="shared" si="170"/>
        <v>-8.1441504797325481E-3</v>
      </c>
      <c r="K2095" s="9">
        <v>-1.7165993179862959E-2</v>
      </c>
      <c r="L2095" s="63">
        <f t="shared" si="171"/>
        <v>-18.263963310936965</v>
      </c>
      <c r="M2095" s="63">
        <f t="shared" si="172"/>
        <v>-8.0766571820137037E-2</v>
      </c>
      <c r="N2095" s="145"/>
      <c r="O2095" s="131"/>
      <c r="P2095" s="131"/>
      <c r="Q2095" s="131"/>
      <c r="R2095" s="131"/>
      <c r="S2095" s="131"/>
      <c r="T2095" s="131"/>
      <c r="U2095" s="131"/>
      <c r="V2095" s="131"/>
      <c r="W2095" s="131"/>
    </row>
    <row r="2096" spans="1:23" ht="18" customHeight="1" x14ac:dyDescent="0.35">
      <c r="A2096" s="143" t="s">
        <v>1358</v>
      </c>
      <c r="B2096" s="143" t="s">
        <v>830</v>
      </c>
      <c r="C2096" s="147">
        <v>9879</v>
      </c>
      <c r="D2096" s="7">
        <v>-2.4326561999999999E-2</v>
      </c>
      <c r="E2096" s="10">
        <v>1</v>
      </c>
      <c r="F2096" s="144">
        <v>0</v>
      </c>
      <c r="G2096" s="47">
        <f t="shared" si="168"/>
        <v>9879</v>
      </c>
      <c r="H2096" s="47">
        <f t="shared" si="169"/>
        <v>0</v>
      </c>
      <c r="I2096" s="59">
        <v>-8.9788414520267451E-2</v>
      </c>
      <c r="J2096" s="23">
        <f t="shared" si="170"/>
        <v>6.5461852520267455E-2</v>
      </c>
      <c r="K2096" s="9">
        <v>-1.7165993179862959E-2</v>
      </c>
      <c r="L2096" s="63">
        <f t="shared" si="171"/>
        <v>-0.71171155325314872</v>
      </c>
      <c r="M2096" s="63">
        <f t="shared" si="172"/>
        <v>-7.1605688201370407E-3</v>
      </c>
      <c r="N2096" s="145"/>
      <c r="O2096" s="131"/>
      <c r="P2096" s="131"/>
      <c r="Q2096" s="131"/>
      <c r="R2096" s="131"/>
      <c r="S2096" s="131"/>
      <c r="T2096" s="131"/>
      <c r="U2096" s="131"/>
      <c r="V2096" s="131"/>
      <c r="W2096" s="131"/>
    </row>
    <row r="2097" spans="1:23" ht="18" customHeight="1" x14ac:dyDescent="0.35">
      <c r="A2097" s="143" t="s">
        <v>1358</v>
      </c>
      <c r="B2097" s="143" t="s">
        <v>1381</v>
      </c>
      <c r="C2097" s="147">
        <v>8764</v>
      </c>
      <c r="D2097" s="7">
        <v>-0.15291115999999999</v>
      </c>
      <c r="E2097" s="10">
        <v>1</v>
      </c>
      <c r="F2097" s="144">
        <v>0</v>
      </c>
      <c r="G2097" s="47">
        <f t="shared" si="168"/>
        <v>8764</v>
      </c>
      <c r="H2097" s="47">
        <f t="shared" si="169"/>
        <v>0</v>
      </c>
      <c r="I2097" s="59">
        <v>-8.9788414520267451E-2</v>
      </c>
      <c r="J2097" s="23">
        <f t="shared" si="170"/>
        <v>-6.3122745479732539E-2</v>
      </c>
      <c r="K2097" s="9">
        <v>-1.7165993179862959E-2</v>
      </c>
      <c r="L2097" s="63">
        <f t="shared" si="171"/>
        <v>-12.707951831860836</v>
      </c>
      <c r="M2097" s="63">
        <f t="shared" si="172"/>
        <v>-0.13574516682013704</v>
      </c>
      <c r="N2097" s="145"/>
      <c r="O2097" s="131"/>
      <c r="P2097" s="131"/>
      <c r="Q2097" s="131"/>
      <c r="R2097" s="131"/>
      <c r="S2097" s="131"/>
      <c r="T2097" s="131"/>
      <c r="U2097" s="131"/>
      <c r="V2097" s="131"/>
      <c r="W2097" s="131"/>
    </row>
    <row r="2098" spans="1:23" ht="18" customHeight="1" x14ac:dyDescent="0.35">
      <c r="A2098" s="143" t="s">
        <v>1358</v>
      </c>
      <c r="B2098" s="143" t="s">
        <v>1382</v>
      </c>
      <c r="C2098" s="147">
        <v>8077</v>
      </c>
      <c r="D2098" s="7">
        <v>-0.132355952</v>
      </c>
      <c r="E2098" s="10">
        <v>1</v>
      </c>
      <c r="F2098" s="144">
        <v>0</v>
      </c>
      <c r="G2098" s="47">
        <f t="shared" si="168"/>
        <v>8077</v>
      </c>
      <c r="H2098" s="47">
        <f t="shared" si="169"/>
        <v>0</v>
      </c>
      <c r="I2098" s="59">
        <v>-8.9788414520267451E-2</v>
      </c>
      <c r="J2098" s="23">
        <f t="shared" si="170"/>
        <v>-4.2567537479732548E-2</v>
      </c>
      <c r="K2098" s="9">
        <v>-1.7165993179862959E-2</v>
      </c>
      <c r="L2098" s="63">
        <f t="shared" si="171"/>
        <v>-10.352367113519437</v>
      </c>
      <c r="M2098" s="63">
        <f t="shared" si="172"/>
        <v>-0.11518995882013704</v>
      </c>
      <c r="N2098" s="145"/>
      <c r="O2098" s="131"/>
      <c r="P2098" s="131"/>
      <c r="Q2098" s="131"/>
      <c r="R2098" s="131"/>
      <c r="S2098" s="131"/>
      <c r="T2098" s="131"/>
      <c r="U2098" s="131"/>
      <c r="V2098" s="131"/>
      <c r="W2098" s="131"/>
    </row>
    <row r="2099" spans="1:23" ht="18" customHeight="1" x14ac:dyDescent="0.35">
      <c r="A2099" s="143" t="s">
        <v>1358</v>
      </c>
      <c r="B2099" s="143" t="s">
        <v>1358</v>
      </c>
      <c r="C2099" s="147">
        <v>566128</v>
      </c>
      <c r="D2099" s="7">
        <v>7.8305764E-2</v>
      </c>
      <c r="E2099" s="10">
        <v>1</v>
      </c>
      <c r="F2099" s="144">
        <v>0</v>
      </c>
      <c r="G2099" s="47">
        <f t="shared" si="168"/>
        <v>566128</v>
      </c>
      <c r="H2099" s="47">
        <f t="shared" si="169"/>
        <v>0</v>
      </c>
      <c r="I2099" s="59">
        <v>-8.9788414520267451E-2</v>
      </c>
      <c r="J2099" s="23">
        <f t="shared" si="170"/>
        <v>0.16809417852026745</v>
      </c>
      <c r="K2099" s="9">
        <v>-1.7165993179862959E-2</v>
      </c>
      <c r="L2099" s="63">
        <f t="shared" si="171"/>
        <v>71.834361100950133</v>
      </c>
      <c r="M2099" s="63">
        <f t="shared" si="172"/>
        <v>9.5471757179862962E-2</v>
      </c>
      <c r="N2099" s="145"/>
      <c r="O2099" s="131"/>
      <c r="P2099" s="131"/>
      <c r="Q2099" s="131"/>
      <c r="R2099" s="131"/>
      <c r="S2099" s="131"/>
      <c r="T2099" s="131"/>
      <c r="U2099" s="131"/>
      <c r="V2099" s="131"/>
      <c r="W2099" s="131"/>
    </row>
    <row r="2100" spans="1:23" ht="18" customHeight="1" x14ac:dyDescent="0.35">
      <c r="A2100" s="143" t="s">
        <v>1358</v>
      </c>
      <c r="B2100" s="143" t="s">
        <v>1383</v>
      </c>
      <c r="C2100" s="147">
        <v>28943</v>
      </c>
      <c r="D2100" s="7">
        <v>-0.104342474</v>
      </c>
      <c r="E2100" s="10">
        <v>1</v>
      </c>
      <c r="F2100" s="144">
        <v>0</v>
      </c>
      <c r="G2100" s="47">
        <f t="shared" si="168"/>
        <v>28943</v>
      </c>
      <c r="H2100" s="47">
        <f t="shared" si="169"/>
        <v>0</v>
      </c>
      <c r="I2100" s="59">
        <v>-8.9788414520267451E-2</v>
      </c>
      <c r="J2100" s="23">
        <f t="shared" si="170"/>
        <v>-1.4554059479732553E-2</v>
      </c>
      <c r="K2100" s="9">
        <v>-1.7165993179862959E-2</v>
      </c>
      <c r="L2100" s="63">
        <f t="shared" si="171"/>
        <v>-14.831022902189231</v>
      </c>
      <c r="M2100" s="63">
        <f t="shared" si="172"/>
        <v>-8.7176480820137042E-2</v>
      </c>
      <c r="N2100" s="145"/>
      <c r="O2100" s="131"/>
      <c r="P2100" s="131"/>
      <c r="Q2100" s="131"/>
      <c r="R2100" s="131"/>
      <c r="S2100" s="131"/>
      <c r="T2100" s="131"/>
      <c r="U2100" s="131"/>
      <c r="V2100" s="131"/>
      <c r="W2100" s="131"/>
    </row>
    <row r="2101" spans="1:23" ht="18" customHeight="1" x14ac:dyDescent="0.35">
      <c r="A2101" s="143" t="s">
        <v>1358</v>
      </c>
      <c r="B2101" s="143" t="s">
        <v>404</v>
      </c>
      <c r="C2101" s="147">
        <v>39781</v>
      </c>
      <c r="D2101" s="7">
        <v>-8.3156655999999995E-2</v>
      </c>
      <c r="E2101" s="10">
        <v>1</v>
      </c>
      <c r="F2101" s="144">
        <v>0</v>
      </c>
      <c r="G2101" s="47">
        <f t="shared" si="168"/>
        <v>39781</v>
      </c>
      <c r="H2101" s="47">
        <f t="shared" si="169"/>
        <v>0</v>
      </c>
      <c r="I2101" s="59">
        <v>-8.9788414520267451E-2</v>
      </c>
      <c r="J2101" s="23">
        <f t="shared" si="170"/>
        <v>6.6317585202674556E-3</v>
      </c>
      <c r="K2101" s="9">
        <v>-1.7165993179862959E-2</v>
      </c>
      <c r="L2101" s="63">
        <f t="shared" si="171"/>
        <v>-13.161953087507303</v>
      </c>
      <c r="M2101" s="63">
        <f t="shared" si="172"/>
        <v>-6.5990662820137033E-2</v>
      </c>
      <c r="N2101" s="145"/>
      <c r="O2101" s="131"/>
      <c r="P2101" s="131"/>
      <c r="Q2101" s="131"/>
      <c r="R2101" s="131"/>
      <c r="S2101" s="131"/>
      <c r="T2101" s="131"/>
      <c r="U2101" s="131"/>
      <c r="V2101" s="131"/>
      <c r="W2101" s="131"/>
    </row>
    <row r="2102" spans="1:23" ht="18" customHeight="1" x14ac:dyDescent="0.35">
      <c r="A2102" s="143" t="s">
        <v>1358</v>
      </c>
      <c r="B2102" s="143" t="s">
        <v>905</v>
      </c>
      <c r="C2102" s="147">
        <v>22404</v>
      </c>
      <c r="D2102" s="7">
        <v>-0.14283283399999999</v>
      </c>
      <c r="E2102" s="10">
        <v>1</v>
      </c>
      <c r="F2102" s="144">
        <v>0</v>
      </c>
      <c r="G2102" s="47">
        <f t="shared" si="168"/>
        <v>22404</v>
      </c>
      <c r="H2102" s="47">
        <f t="shared" si="169"/>
        <v>0</v>
      </c>
      <c r="I2102" s="59">
        <v>-8.9788414520267451E-2</v>
      </c>
      <c r="J2102" s="23">
        <f t="shared" si="170"/>
        <v>-5.3044419479732541E-2</v>
      </c>
      <c r="K2102" s="9">
        <v>-1.7165993179862959E-2</v>
      </c>
      <c r="L2102" s="63">
        <f t="shared" si="171"/>
        <v>-18.809769747923895</v>
      </c>
      <c r="M2102" s="63">
        <f t="shared" si="172"/>
        <v>-0.12566684082013704</v>
      </c>
      <c r="N2102" s="145"/>
      <c r="O2102" s="131"/>
      <c r="P2102" s="131"/>
      <c r="Q2102" s="131"/>
      <c r="R2102" s="131"/>
      <c r="S2102" s="131"/>
      <c r="T2102" s="131"/>
      <c r="U2102" s="131"/>
      <c r="V2102" s="131"/>
      <c r="W2102" s="131"/>
    </row>
    <row r="2103" spans="1:23" ht="18" customHeight="1" x14ac:dyDescent="0.35">
      <c r="A2103" s="143" t="s">
        <v>1358</v>
      </c>
      <c r="B2103" s="143" t="s">
        <v>906</v>
      </c>
      <c r="C2103" s="147">
        <v>13226</v>
      </c>
      <c r="D2103" s="7">
        <v>-0.107184618</v>
      </c>
      <c r="E2103" s="10">
        <v>1</v>
      </c>
      <c r="F2103" s="144">
        <v>0</v>
      </c>
      <c r="G2103" s="47">
        <f t="shared" si="168"/>
        <v>13226</v>
      </c>
      <c r="H2103" s="47">
        <f t="shared" si="169"/>
        <v>0</v>
      </c>
      <c r="I2103" s="59">
        <v>-8.9788414520267451E-2</v>
      </c>
      <c r="J2103" s="23">
        <f t="shared" si="170"/>
        <v>-1.7396203479732544E-2</v>
      </c>
      <c r="K2103" s="9">
        <v>-1.7165993179862959E-2</v>
      </c>
      <c r="L2103" s="63">
        <f t="shared" si="171"/>
        <v>-10.352533232242756</v>
      </c>
      <c r="M2103" s="63">
        <f t="shared" si="172"/>
        <v>-9.0018624820137033E-2</v>
      </c>
      <c r="N2103" s="145"/>
      <c r="O2103" s="131"/>
      <c r="P2103" s="131"/>
      <c r="Q2103" s="131"/>
      <c r="R2103" s="131"/>
      <c r="S2103" s="131"/>
      <c r="T2103" s="131"/>
      <c r="U2103" s="131"/>
      <c r="V2103" s="131"/>
      <c r="W2103" s="131"/>
    </row>
    <row r="2104" spans="1:23" ht="18" customHeight="1" x14ac:dyDescent="0.35">
      <c r="A2104" s="143" t="s">
        <v>1358</v>
      </c>
      <c r="B2104" s="143" t="s">
        <v>1384</v>
      </c>
      <c r="C2104" s="147">
        <v>57753</v>
      </c>
      <c r="D2104" s="7">
        <v>1.4606902999999999E-2</v>
      </c>
      <c r="E2104" s="10">
        <v>1</v>
      </c>
      <c r="F2104" s="144">
        <v>0</v>
      </c>
      <c r="G2104" s="47">
        <f t="shared" si="168"/>
        <v>57753</v>
      </c>
      <c r="H2104" s="47">
        <f t="shared" si="169"/>
        <v>0</v>
      </c>
      <c r="I2104" s="59">
        <v>-8.9788414520267451E-2</v>
      </c>
      <c r="J2104" s="23">
        <f t="shared" si="170"/>
        <v>0.10439531752026746</v>
      </c>
      <c r="K2104" s="9">
        <v>-1.7165993179862959E-2</v>
      </c>
      <c r="L2104" s="63">
        <f t="shared" si="171"/>
        <v>7.6356159773753154</v>
      </c>
      <c r="M2104" s="63">
        <f t="shared" si="172"/>
        <v>3.177289617986296E-2</v>
      </c>
      <c r="N2104" s="145"/>
      <c r="O2104" s="131"/>
      <c r="P2104" s="131"/>
      <c r="Q2104" s="131"/>
      <c r="R2104" s="131"/>
      <c r="S2104" s="131"/>
      <c r="T2104" s="131"/>
      <c r="U2104" s="131"/>
      <c r="V2104" s="131"/>
      <c r="W2104" s="131"/>
    </row>
    <row r="2105" spans="1:23" ht="18" customHeight="1" x14ac:dyDescent="0.35">
      <c r="A2105" s="143" t="s">
        <v>1358</v>
      </c>
      <c r="B2105" s="143" t="s">
        <v>1385</v>
      </c>
      <c r="C2105" s="147">
        <v>34828</v>
      </c>
      <c r="D2105" s="7">
        <v>-0.103241479</v>
      </c>
      <c r="E2105" s="10">
        <v>1</v>
      </c>
      <c r="F2105" s="144">
        <v>0</v>
      </c>
      <c r="G2105" s="47">
        <f t="shared" si="168"/>
        <v>34828</v>
      </c>
      <c r="H2105" s="47">
        <f t="shared" si="169"/>
        <v>0</v>
      </c>
      <c r="I2105" s="59">
        <v>-8.9788414520267451E-2</v>
      </c>
      <c r="J2105" s="23">
        <f t="shared" si="170"/>
        <v>-1.3453064479732546E-2</v>
      </c>
      <c r="K2105" s="9">
        <v>-1.7165993179862959E-2</v>
      </c>
      <c r="L2105" s="63">
        <f t="shared" si="171"/>
        <v>-16.063632152115026</v>
      </c>
      <c r="M2105" s="63">
        <f t="shared" si="172"/>
        <v>-8.6075485820137035E-2</v>
      </c>
      <c r="N2105" s="145"/>
      <c r="O2105" s="131"/>
      <c r="P2105" s="131"/>
      <c r="Q2105" s="131"/>
      <c r="R2105" s="131"/>
      <c r="S2105" s="131"/>
      <c r="T2105" s="131"/>
      <c r="U2105" s="131"/>
      <c r="V2105" s="131"/>
      <c r="W2105" s="131"/>
    </row>
    <row r="2106" spans="1:23" ht="18" customHeight="1" x14ac:dyDescent="0.35">
      <c r="A2106" s="143" t="s">
        <v>1358</v>
      </c>
      <c r="B2106" s="143" t="s">
        <v>1123</v>
      </c>
      <c r="C2106" s="147">
        <v>29184</v>
      </c>
      <c r="D2106" s="7">
        <v>-4.0463812000000002E-2</v>
      </c>
      <c r="E2106" s="10">
        <v>1</v>
      </c>
      <c r="F2106" s="144">
        <v>0</v>
      </c>
      <c r="G2106" s="47">
        <f t="shared" si="168"/>
        <v>29184</v>
      </c>
      <c r="H2106" s="47">
        <f t="shared" si="169"/>
        <v>0</v>
      </c>
      <c r="I2106" s="59">
        <v>-8.9788414520267451E-2</v>
      </c>
      <c r="J2106" s="23">
        <f t="shared" si="170"/>
        <v>4.9324602520267449E-2</v>
      </c>
      <c r="K2106" s="9">
        <v>-1.7165993179862959E-2</v>
      </c>
      <c r="L2106" s="63">
        <f t="shared" si="171"/>
        <v>-3.9800421543080162</v>
      </c>
      <c r="M2106" s="63">
        <f t="shared" si="172"/>
        <v>-2.3297818820137043E-2</v>
      </c>
      <c r="N2106" s="145"/>
      <c r="O2106" s="131"/>
      <c r="P2106" s="131"/>
      <c r="Q2106" s="131"/>
      <c r="R2106" s="131"/>
      <c r="S2106" s="131"/>
      <c r="T2106" s="131"/>
      <c r="U2106" s="131"/>
      <c r="V2106" s="131"/>
      <c r="W2106" s="131"/>
    </row>
    <row r="2107" spans="1:23" ht="18" customHeight="1" x14ac:dyDescent="0.35">
      <c r="A2107" s="143" t="s">
        <v>1358</v>
      </c>
      <c r="B2107" s="143" t="s">
        <v>907</v>
      </c>
      <c r="C2107" s="147">
        <v>53178</v>
      </c>
      <c r="D2107" s="7">
        <v>-4.3824614999999997E-2</v>
      </c>
      <c r="E2107" s="10">
        <v>1</v>
      </c>
      <c r="F2107" s="144">
        <v>0</v>
      </c>
      <c r="G2107" s="47">
        <f t="shared" si="168"/>
        <v>53178</v>
      </c>
      <c r="H2107" s="47">
        <f t="shared" si="169"/>
        <v>0</v>
      </c>
      <c r="I2107" s="59">
        <v>-8.9788414520267451E-2</v>
      </c>
      <c r="J2107" s="23">
        <f t="shared" si="170"/>
        <v>4.5963799520267454E-2</v>
      </c>
      <c r="K2107" s="9">
        <v>-1.7165993179862959E-2</v>
      </c>
      <c r="L2107" s="63">
        <f t="shared" si="171"/>
        <v>-6.1475729874796707</v>
      </c>
      <c r="M2107" s="63">
        <f t="shared" si="172"/>
        <v>-2.6658621820137039E-2</v>
      </c>
      <c r="N2107" s="145"/>
      <c r="O2107" s="131"/>
      <c r="P2107" s="131"/>
      <c r="Q2107" s="131"/>
      <c r="R2107" s="131"/>
      <c r="S2107" s="131"/>
      <c r="T2107" s="131"/>
      <c r="U2107" s="131"/>
      <c r="V2107" s="131"/>
      <c r="W2107" s="131"/>
    </row>
    <row r="2108" spans="1:23" ht="18" customHeight="1" x14ac:dyDescent="0.35">
      <c r="A2108" s="143" t="s">
        <v>1358</v>
      </c>
      <c r="B2108" s="143" t="s">
        <v>1386</v>
      </c>
      <c r="C2108" s="147">
        <v>9157</v>
      </c>
      <c r="D2108" s="7">
        <v>-0.140194808</v>
      </c>
      <c r="E2108" s="10">
        <v>1</v>
      </c>
      <c r="F2108" s="144">
        <v>0</v>
      </c>
      <c r="G2108" s="47">
        <f t="shared" si="168"/>
        <v>9157</v>
      </c>
      <c r="H2108" s="47">
        <f t="shared" si="169"/>
        <v>0</v>
      </c>
      <c r="I2108" s="59">
        <v>-8.9788414520267451E-2</v>
      </c>
      <c r="J2108" s="23">
        <f t="shared" si="170"/>
        <v>-5.0406393479732553E-2</v>
      </c>
      <c r="K2108" s="9">
        <v>-1.7165993179862959E-2</v>
      </c>
      <c r="L2108" s="63">
        <f t="shared" si="171"/>
        <v>-11.772899791502841</v>
      </c>
      <c r="M2108" s="63">
        <f t="shared" si="172"/>
        <v>-0.12302881482013704</v>
      </c>
      <c r="N2108" s="145"/>
      <c r="O2108" s="131"/>
      <c r="P2108" s="131"/>
      <c r="Q2108" s="131"/>
      <c r="R2108" s="131"/>
      <c r="S2108" s="131"/>
      <c r="T2108" s="131"/>
      <c r="U2108" s="131"/>
      <c r="V2108" s="131"/>
      <c r="W2108" s="131"/>
    </row>
    <row r="2109" spans="1:23" ht="18" customHeight="1" x14ac:dyDescent="0.35">
      <c r="A2109" s="143" t="s">
        <v>1358</v>
      </c>
      <c r="B2109" s="143" t="s">
        <v>1387</v>
      </c>
      <c r="C2109" s="147">
        <v>3586</v>
      </c>
      <c r="D2109" s="7">
        <v>-6.6935670000000003E-2</v>
      </c>
      <c r="E2109" s="10">
        <v>1</v>
      </c>
      <c r="F2109" s="144">
        <v>0</v>
      </c>
      <c r="G2109" s="47">
        <f t="shared" si="168"/>
        <v>3586</v>
      </c>
      <c r="H2109" s="47">
        <f t="shared" si="169"/>
        <v>0</v>
      </c>
      <c r="I2109" s="59">
        <v>-8.9788414520267451E-2</v>
      </c>
      <c r="J2109" s="23">
        <f t="shared" si="170"/>
        <v>2.2852744520267448E-2</v>
      </c>
      <c r="K2109" s="9">
        <v>-1.7165993179862959E-2</v>
      </c>
      <c r="L2109" s="63">
        <f t="shared" si="171"/>
        <v>-2.9803684907373884</v>
      </c>
      <c r="M2109" s="63">
        <f t="shared" si="172"/>
        <v>-4.976967682013704E-2</v>
      </c>
      <c r="N2109" s="145"/>
      <c r="O2109" s="131"/>
      <c r="P2109" s="131"/>
      <c r="Q2109" s="131"/>
      <c r="R2109" s="131"/>
      <c r="S2109" s="131"/>
      <c r="T2109" s="131"/>
      <c r="U2109" s="131"/>
      <c r="V2109" s="131"/>
      <c r="W2109" s="131"/>
    </row>
    <row r="2110" spans="1:23" ht="18" customHeight="1" x14ac:dyDescent="0.35">
      <c r="A2110" s="143" t="s">
        <v>1358</v>
      </c>
      <c r="B2110" s="143" t="s">
        <v>1388</v>
      </c>
      <c r="C2110" s="147">
        <v>82135</v>
      </c>
      <c r="D2110" s="7">
        <v>-5.9852887E-2</v>
      </c>
      <c r="E2110" s="10">
        <v>1</v>
      </c>
      <c r="F2110" s="144">
        <v>0</v>
      </c>
      <c r="G2110" s="47">
        <f t="shared" si="168"/>
        <v>82135</v>
      </c>
      <c r="H2110" s="47">
        <f t="shared" si="169"/>
        <v>0</v>
      </c>
      <c r="I2110" s="59">
        <v>-8.9788414520267451E-2</v>
      </c>
      <c r="J2110" s="23">
        <f t="shared" si="170"/>
        <v>2.9935527520267451E-2</v>
      </c>
      <c r="K2110" s="9">
        <v>-1.7165993179862959E-2</v>
      </c>
      <c r="L2110" s="63">
        <f t="shared" si="171"/>
        <v>-12.233724175450304</v>
      </c>
      <c r="M2110" s="63">
        <f t="shared" si="172"/>
        <v>-4.2686893820137045E-2</v>
      </c>
      <c r="N2110" s="145"/>
      <c r="O2110" s="131"/>
      <c r="P2110" s="131"/>
      <c r="Q2110" s="131"/>
      <c r="R2110" s="131"/>
      <c r="S2110" s="131"/>
      <c r="T2110" s="131"/>
      <c r="U2110" s="131"/>
      <c r="V2110" s="131"/>
      <c r="W2110" s="131"/>
    </row>
    <row r="2111" spans="1:23" ht="18" customHeight="1" x14ac:dyDescent="0.35">
      <c r="A2111" s="143" t="s">
        <v>1358</v>
      </c>
      <c r="B2111" s="143" t="s">
        <v>236</v>
      </c>
      <c r="C2111" s="147">
        <v>16738</v>
      </c>
      <c r="D2111" s="7">
        <v>-8.3642950999999993E-2</v>
      </c>
      <c r="E2111" s="10">
        <v>1</v>
      </c>
      <c r="F2111" s="144">
        <v>0</v>
      </c>
      <c r="G2111" s="47">
        <f t="shared" si="168"/>
        <v>16738</v>
      </c>
      <c r="H2111" s="47">
        <f t="shared" si="169"/>
        <v>0</v>
      </c>
      <c r="I2111" s="59">
        <v>-8.9788414520267451E-2</v>
      </c>
      <c r="J2111" s="23">
        <f t="shared" si="170"/>
        <v>6.1454635202674579E-3</v>
      </c>
      <c r="K2111" s="9">
        <v>-1.7165993179862959E-2</v>
      </c>
      <c r="L2111" s="63">
        <f t="shared" si="171"/>
        <v>-8.6004845180976535</v>
      </c>
      <c r="M2111" s="63">
        <f t="shared" si="172"/>
        <v>-6.6476957820137031E-2</v>
      </c>
      <c r="N2111" s="145"/>
      <c r="O2111" s="131"/>
      <c r="P2111" s="131"/>
      <c r="Q2111" s="131"/>
      <c r="R2111" s="131"/>
      <c r="S2111" s="131"/>
      <c r="T2111" s="131"/>
      <c r="U2111" s="131"/>
      <c r="V2111" s="131"/>
      <c r="W2111" s="131"/>
    </row>
    <row r="2112" spans="1:23" ht="18" customHeight="1" x14ac:dyDescent="0.35">
      <c r="A2112" s="143" t="s">
        <v>1358</v>
      </c>
      <c r="B2112" s="143" t="s">
        <v>1389</v>
      </c>
      <c r="C2112" s="147">
        <v>29068</v>
      </c>
      <c r="D2112" s="7">
        <v>-0.119614782</v>
      </c>
      <c r="E2112" s="10">
        <v>1</v>
      </c>
      <c r="F2112" s="144">
        <v>0</v>
      </c>
      <c r="G2112" s="47">
        <f t="shared" si="168"/>
        <v>29068</v>
      </c>
      <c r="H2112" s="47">
        <f t="shared" si="169"/>
        <v>0</v>
      </c>
      <c r="I2112" s="59">
        <v>-8.9788414520267451E-2</v>
      </c>
      <c r="J2112" s="23">
        <f t="shared" si="170"/>
        <v>-2.9826367479732552E-2</v>
      </c>
      <c r="K2112" s="9">
        <v>-1.7165993179862959E-2</v>
      </c>
      <c r="L2112" s="63">
        <f t="shared" si="171"/>
        <v>-17.466842499008415</v>
      </c>
      <c r="M2112" s="63">
        <f t="shared" si="172"/>
        <v>-0.10244878882013704</v>
      </c>
      <c r="N2112" s="145"/>
      <c r="O2112" s="131"/>
      <c r="P2112" s="131"/>
      <c r="Q2112" s="131"/>
      <c r="R2112" s="131"/>
      <c r="S2112" s="131"/>
      <c r="T2112" s="131"/>
      <c r="U2112" s="131"/>
      <c r="V2112" s="131"/>
      <c r="W2112" s="131"/>
    </row>
    <row r="2113" spans="1:23" ht="18" customHeight="1" x14ac:dyDescent="0.35">
      <c r="A2113" s="143" t="s">
        <v>1358</v>
      </c>
      <c r="B2113" s="143" t="s">
        <v>238</v>
      </c>
      <c r="C2113" s="147">
        <v>37646</v>
      </c>
      <c r="D2113" s="7">
        <v>-7.1163055000000003E-2</v>
      </c>
      <c r="E2113" s="10">
        <v>1</v>
      </c>
      <c r="F2113" s="144">
        <v>0</v>
      </c>
      <c r="G2113" s="47">
        <f t="shared" si="168"/>
        <v>37646</v>
      </c>
      <c r="H2113" s="47">
        <f t="shared" si="169"/>
        <v>0</v>
      </c>
      <c r="I2113" s="59">
        <v>-8.9788414520267451E-2</v>
      </c>
      <c r="J2113" s="23">
        <f t="shared" si="170"/>
        <v>1.8625359520267448E-2</v>
      </c>
      <c r="K2113" s="9">
        <v>-1.7165993179862959E-2</v>
      </c>
      <c r="L2113" s="63">
        <f t="shared" si="171"/>
        <v>-10.476821577526703</v>
      </c>
      <c r="M2113" s="63">
        <f t="shared" si="172"/>
        <v>-5.3997061820137041E-2</v>
      </c>
      <c r="N2113" s="145"/>
      <c r="O2113" s="131"/>
      <c r="P2113" s="131"/>
      <c r="Q2113" s="131"/>
      <c r="R2113" s="131"/>
      <c r="S2113" s="131"/>
      <c r="T2113" s="131"/>
      <c r="U2113" s="131"/>
      <c r="V2113" s="131"/>
      <c r="W2113" s="131"/>
    </row>
    <row r="2114" spans="1:23" ht="18" customHeight="1" x14ac:dyDescent="0.35">
      <c r="A2114" s="143" t="s">
        <v>1358</v>
      </c>
      <c r="B2114" s="143" t="s">
        <v>1164</v>
      </c>
      <c r="C2114" s="147">
        <v>11658</v>
      </c>
      <c r="D2114" s="7">
        <v>1.8118572999999999E-2</v>
      </c>
      <c r="E2114" s="10">
        <v>1</v>
      </c>
      <c r="F2114" s="144">
        <v>0</v>
      </c>
      <c r="G2114" s="47">
        <f t="shared" si="168"/>
        <v>11658</v>
      </c>
      <c r="H2114" s="47">
        <f t="shared" si="169"/>
        <v>0</v>
      </c>
      <c r="I2114" s="59">
        <v>-8.9788414520267451E-2</v>
      </c>
      <c r="J2114" s="23">
        <f t="shared" si="170"/>
        <v>0.10790698752026745</v>
      </c>
      <c r="K2114" s="9">
        <v>-1.7165993179862959E-2</v>
      </c>
      <c r="L2114" s="63">
        <f t="shared" si="171"/>
        <v>3.8097528945093226</v>
      </c>
      <c r="M2114" s="63">
        <f t="shared" si="172"/>
        <v>3.5284566179862961E-2</v>
      </c>
      <c r="N2114" s="145"/>
      <c r="O2114" s="131"/>
      <c r="P2114" s="131"/>
      <c r="Q2114" s="131"/>
      <c r="R2114" s="131"/>
      <c r="S2114" s="131"/>
      <c r="T2114" s="131"/>
      <c r="U2114" s="131"/>
      <c r="V2114" s="131"/>
      <c r="W2114" s="131"/>
    </row>
    <row r="2115" spans="1:23" ht="18" customHeight="1" x14ac:dyDescent="0.35">
      <c r="A2115" s="143" t="s">
        <v>1358</v>
      </c>
      <c r="B2115" s="143" t="s">
        <v>1390</v>
      </c>
      <c r="C2115" s="147">
        <v>5910</v>
      </c>
      <c r="D2115" s="7">
        <v>-9.8558439999999997E-2</v>
      </c>
      <c r="E2115" s="10">
        <v>1</v>
      </c>
      <c r="F2115" s="144">
        <v>0</v>
      </c>
      <c r="G2115" s="47">
        <f t="shared" si="168"/>
        <v>5910</v>
      </c>
      <c r="H2115" s="47">
        <f t="shared" si="169"/>
        <v>0</v>
      </c>
      <c r="I2115" s="59">
        <v>-8.9788414520267451E-2</v>
      </c>
      <c r="J2115" s="23">
        <f t="shared" si="170"/>
        <v>-8.7700254797325461E-3</v>
      </c>
      <c r="K2115" s="9">
        <v>-1.7165993179862959E-2</v>
      </c>
      <c r="L2115" s="63">
        <f t="shared" si="171"/>
        <v>-6.2571684219197596</v>
      </c>
      <c r="M2115" s="63">
        <f t="shared" si="172"/>
        <v>-8.1392446820137035E-2</v>
      </c>
      <c r="N2115" s="145"/>
      <c r="O2115" s="131"/>
      <c r="P2115" s="131"/>
      <c r="Q2115" s="131"/>
      <c r="R2115" s="131"/>
      <c r="S2115" s="131"/>
      <c r="T2115" s="131"/>
      <c r="U2115" s="131"/>
      <c r="V2115" s="131"/>
      <c r="W2115" s="131"/>
    </row>
    <row r="2116" spans="1:23" ht="18" customHeight="1" x14ac:dyDescent="0.35">
      <c r="A2116" s="143" t="s">
        <v>1358</v>
      </c>
      <c r="B2116" s="143" t="s">
        <v>1391</v>
      </c>
      <c r="C2116" s="147">
        <v>514066</v>
      </c>
      <c r="D2116" s="7">
        <v>4.2171105E-2</v>
      </c>
      <c r="E2116" s="10">
        <v>1</v>
      </c>
      <c r="F2116" s="144">
        <v>0</v>
      </c>
      <c r="G2116" s="47">
        <f t="shared" si="168"/>
        <v>514066</v>
      </c>
      <c r="H2116" s="47">
        <f t="shared" si="169"/>
        <v>0</v>
      </c>
      <c r="I2116" s="59">
        <v>-8.9788414520267451E-2</v>
      </c>
      <c r="J2116" s="23">
        <f t="shared" si="170"/>
        <v>0.13195951952026747</v>
      </c>
      <c r="K2116" s="9">
        <v>-1.7165993179862959E-2</v>
      </c>
      <c r="L2116" s="63">
        <f t="shared" si="171"/>
        <v>42.543747673537041</v>
      </c>
      <c r="M2116" s="63">
        <f t="shared" si="172"/>
        <v>5.9337098179862963E-2</v>
      </c>
      <c r="N2116" s="145"/>
      <c r="O2116" s="131"/>
      <c r="P2116" s="131"/>
      <c r="Q2116" s="131"/>
      <c r="R2116" s="131"/>
      <c r="S2116" s="131"/>
      <c r="T2116" s="131"/>
      <c r="U2116" s="131"/>
      <c r="V2116" s="131"/>
      <c r="W2116" s="131"/>
    </row>
    <row r="2117" spans="1:23" ht="18" customHeight="1" x14ac:dyDescent="0.35">
      <c r="A2117" s="143" t="s">
        <v>1358</v>
      </c>
      <c r="B2117" s="143" t="s">
        <v>1392</v>
      </c>
      <c r="C2117" s="147">
        <v>64880</v>
      </c>
      <c r="D2117" s="7">
        <v>-4.6810625000000002E-2</v>
      </c>
      <c r="E2117" s="10">
        <v>1</v>
      </c>
      <c r="F2117" s="144">
        <v>0</v>
      </c>
      <c r="G2117" s="47">
        <f t="shared" si="168"/>
        <v>64880</v>
      </c>
      <c r="H2117" s="47">
        <f t="shared" si="169"/>
        <v>0</v>
      </c>
      <c r="I2117" s="59">
        <v>-8.9788414520267451E-2</v>
      </c>
      <c r="J2117" s="23">
        <f t="shared" si="170"/>
        <v>4.297778952026745E-2</v>
      </c>
      <c r="K2117" s="9">
        <v>-1.7165993179862959E-2</v>
      </c>
      <c r="L2117" s="63">
        <f t="shared" si="171"/>
        <v>-7.5509480345421611</v>
      </c>
      <c r="M2117" s="63">
        <f t="shared" si="172"/>
        <v>-2.9644631820137043E-2</v>
      </c>
      <c r="N2117" s="145"/>
      <c r="O2117" s="131"/>
      <c r="P2117" s="131"/>
      <c r="Q2117" s="131"/>
      <c r="R2117" s="131"/>
      <c r="S2117" s="131"/>
      <c r="T2117" s="131"/>
      <c r="U2117" s="131"/>
      <c r="V2117" s="131"/>
      <c r="W2117" s="131"/>
    </row>
    <row r="2118" spans="1:23" ht="18" customHeight="1" x14ac:dyDescent="0.35">
      <c r="A2118" s="143" t="s">
        <v>1358</v>
      </c>
      <c r="B2118" s="143" t="s">
        <v>101</v>
      </c>
      <c r="C2118" s="147">
        <v>45631</v>
      </c>
      <c r="D2118" s="7">
        <v>-2.3877648000000001E-2</v>
      </c>
      <c r="E2118" s="10">
        <v>1</v>
      </c>
      <c r="F2118" s="144">
        <v>0</v>
      </c>
      <c r="G2118" s="47">
        <f t="shared" ref="G2118:G2181" si="173">$C2118*E2118</f>
        <v>45631</v>
      </c>
      <c r="H2118" s="47">
        <f t="shared" ref="H2118:H2181" si="174">$C2118*F2118</f>
        <v>0</v>
      </c>
      <c r="I2118" s="59">
        <v>-8.9788414520267451E-2</v>
      </c>
      <c r="J2118" s="23">
        <f t="shared" ref="J2118:J2181" si="175">D2118-I2118</f>
        <v>6.591076652026745E-2</v>
      </c>
      <c r="K2118" s="9">
        <v>-1.7165993179862959E-2</v>
      </c>
      <c r="L2118" s="63">
        <f t="shared" ref="L2118:L2181" si="176">-SQRT(C2118)*(K2118-D2118)</f>
        <v>-1.4337043596878898</v>
      </c>
      <c r="M2118" s="63">
        <f t="shared" ref="M2118:M2181" si="177">D2118-K2118</f>
        <v>-6.7116548201370425E-3</v>
      </c>
      <c r="N2118" s="145"/>
      <c r="O2118" s="131"/>
      <c r="P2118" s="131"/>
      <c r="Q2118" s="131"/>
      <c r="R2118" s="131"/>
      <c r="S2118" s="131"/>
      <c r="T2118" s="131"/>
      <c r="U2118" s="131"/>
      <c r="V2118" s="131"/>
      <c r="W2118" s="131"/>
    </row>
    <row r="2119" spans="1:23" ht="18" customHeight="1" x14ac:dyDescent="0.35">
      <c r="A2119" s="143" t="s">
        <v>1358</v>
      </c>
      <c r="B2119" s="143" t="s">
        <v>1393</v>
      </c>
      <c r="C2119" s="147">
        <v>9460</v>
      </c>
      <c r="D2119" s="7">
        <v>-9.2599346999999999E-2</v>
      </c>
      <c r="E2119" s="10">
        <v>1</v>
      </c>
      <c r="F2119" s="144">
        <v>0</v>
      </c>
      <c r="G2119" s="47">
        <f t="shared" si="173"/>
        <v>9460</v>
      </c>
      <c r="H2119" s="47">
        <f t="shared" si="174"/>
        <v>0</v>
      </c>
      <c r="I2119" s="59">
        <v>-8.9788414520267451E-2</v>
      </c>
      <c r="J2119" s="23">
        <f t="shared" si="175"/>
        <v>-2.8109324797325475E-3</v>
      </c>
      <c r="K2119" s="9">
        <v>-1.7165993179862959E-2</v>
      </c>
      <c r="L2119" s="63">
        <f t="shared" si="176"/>
        <v>-7.336838938979148</v>
      </c>
      <c r="M2119" s="63">
        <f t="shared" si="177"/>
        <v>-7.5433353820137036E-2</v>
      </c>
      <c r="N2119" s="145"/>
      <c r="O2119" s="131"/>
      <c r="P2119" s="131"/>
      <c r="Q2119" s="131"/>
      <c r="R2119" s="131"/>
      <c r="S2119" s="131"/>
      <c r="T2119" s="131"/>
      <c r="U2119" s="131"/>
      <c r="V2119" s="131"/>
      <c r="W2119" s="131"/>
    </row>
    <row r="2120" spans="1:23" ht="18" customHeight="1" x14ac:dyDescent="0.35">
      <c r="A2120" s="143" t="s">
        <v>1358</v>
      </c>
      <c r="B2120" s="143" t="s">
        <v>1394</v>
      </c>
      <c r="C2120" s="147">
        <v>7500</v>
      </c>
      <c r="D2120" s="7">
        <v>-5.8032009000000002E-2</v>
      </c>
      <c r="E2120" s="10">
        <v>1</v>
      </c>
      <c r="F2120" s="144">
        <v>0</v>
      </c>
      <c r="G2120" s="47">
        <f t="shared" si="173"/>
        <v>7500</v>
      </c>
      <c r="H2120" s="47">
        <f t="shared" si="174"/>
        <v>0</v>
      </c>
      <c r="I2120" s="59">
        <v>-8.9788414520267451E-2</v>
      </c>
      <c r="J2120" s="23">
        <f t="shared" si="175"/>
        <v>3.1756405520267449E-2</v>
      </c>
      <c r="K2120" s="9">
        <v>-1.7165993179862959E-2</v>
      </c>
      <c r="L2120" s="63">
        <f t="shared" si="176"/>
        <v>-3.5391007851695444</v>
      </c>
      <c r="M2120" s="63">
        <f t="shared" si="177"/>
        <v>-4.0866015820137047E-2</v>
      </c>
      <c r="N2120" s="145"/>
      <c r="O2120" s="131"/>
      <c r="P2120" s="131"/>
      <c r="Q2120" s="131"/>
      <c r="R2120" s="131"/>
      <c r="S2120" s="131"/>
      <c r="T2120" s="131"/>
      <c r="U2120" s="131"/>
      <c r="V2120" s="131"/>
      <c r="W2120" s="131"/>
    </row>
    <row r="2121" spans="1:23" ht="18" customHeight="1" x14ac:dyDescent="0.35">
      <c r="A2121" s="143" t="s">
        <v>1358</v>
      </c>
      <c r="B2121" s="143" t="s">
        <v>1395</v>
      </c>
      <c r="C2121" s="147">
        <v>15370</v>
      </c>
      <c r="D2121" s="7">
        <v>-4.2144655000000003E-2</v>
      </c>
      <c r="E2121" s="10">
        <v>1</v>
      </c>
      <c r="F2121" s="144">
        <v>0</v>
      </c>
      <c r="G2121" s="47">
        <f t="shared" si="173"/>
        <v>15370</v>
      </c>
      <c r="H2121" s="47">
        <f t="shared" si="174"/>
        <v>0</v>
      </c>
      <c r="I2121" s="59">
        <v>-8.9788414520267451E-2</v>
      </c>
      <c r="J2121" s="23">
        <f t="shared" si="175"/>
        <v>4.7643759520267448E-2</v>
      </c>
      <c r="K2121" s="9">
        <v>-1.7165993179862959E-2</v>
      </c>
      <c r="L2121" s="63">
        <f t="shared" si="176"/>
        <v>-3.096749684267643</v>
      </c>
      <c r="M2121" s="63">
        <f t="shared" si="177"/>
        <v>-2.4978661820137044E-2</v>
      </c>
      <c r="N2121" s="145"/>
      <c r="O2121" s="131"/>
      <c r="P2121" s="131"/>
      <c r="Q2121" s="131"/>
      <c r="R2121" s="131"/>
      <c r="S2121" s="131"/>
      <c r="T2121" s="131"/>
      <c r="U2121" s="131"/>
      <c r="V2121" s="131"/>
      <c r="W2121" s="131"/>
    </row>
    <row r="2122" spans="1:23" ht="18" customHeight="1" x14ac:dyDescent="0.35">
      <c r="A2122" s="143" t="s">
        <v>1152</v>
      </c>
      <c r="B2122" s="143" t="s">
        <v>106</v>
      </c>
      <c r="C2122" s="147">
        <v>18153</v>
      </c>
      <c r="D2122" s="7">
        <v>-8.9850810000000003E-2</v>
      </c>
      <c r="E2122" s="10">
        <v>1</v>
      </c>
      <c r="F2122" s="144">
        <v>0</v>
      </c>
      <c r="G2122" s="47">
        <f t="shared" si="173"/>
        <v>18153</v>
      </c>
      <c r="H2122" s="47">
        <f t="shared" si="174"/>
        <v>0</v>
      </c>
      <c r="I2122" s="59">
        <v>-8.9788414520267451E-2</v>
      </c>
      <c r="J2122" s="23">
        <f t="shared" si="175"/>
        <v>-6.2395479732552106E-5</v>
      </c>
      <c r="K2122" s="9">
        <v>-1.7165993179862959E-2</v>
      </c>
      <c r="L2122" s="63">
        <f t="shared" si="176"/>
        <v>-9.7930484716659532</v>
      </c>
      <c r="M2122" s="63">
        <f t="shared" si="177"/>
        <v>-7.2684816820137041E-2</v>
      </c>
      <c r="N2122" s="145"/>
      <c r="O2122" s="131"/>
      <c r="P2122" s="131"/>
      <c r="Q2122" s="131"/>
      <c r="R2122" s="131"/>
      <c r="S2122" s="131"/>
      <c r="T2122" s="131"/>
      <c r="U2122" s="131"/>
      <c r="V2122" s="131"/>
      <c r="W2122" s="131"/>
    </row>
    <row r="2123" spans="1:23" ht="18" customHeight="1" x14ac:dyDescent="0.35">
      <c r="A2123" s="143" t="s">
        <v>1152</v>
      </c>
      <c r="B2123" s="143" t="s">
        <v>564</v>
      </c>
      <c r="C2123" s="147">
        <v>95870</v>
      </c>
      <c r="D2123" s="7">
        <v>4.4538070999999999E-2</v>
      </c>
      <c r="E2123" s="10">
        <v>1</v>
      </c>
      <c r="F2123" s="144">
        <v>0</v>
      </c>
      <c r="G2123" s="47">
        <f t="shared" si="173"/>
        <v>95870</v>
      </c>
      <c r="H2123" s="47">
        <f t="shared" si="174"/>
        <v>0</v>
      </c>
      <c r="I2123" s="59">
        <v>-8.9788414520267451E-2</v>
      </c>
      <c r="J2123" s="23">
        <f t="shared" si="175"/>
        <v>0.13432648552026744</v>
      </c>
      <c r="K2123" s="9">
        <v>-1.7165993179862959E-2</v>
      </c>
      <c r="L2123" s="63">
        <f t="shared" si="176"/>
        <v>19.105355965966545</v>
      </c>
      <c r="M2123" s="63">
        <f t="shared" si="177"/>
        <v>6.1704064179862961E-2</v>
      </c>
      <c r="N2123" s="145"/>
      <c r="O2123" s="131"/>
      <c r="P2123" s="131"/>
      <c r="Q2123" s="131"/>
      <c r="R2123" s="131"/>
      <c r="S2123" s="131"/>
      <c r="T2123" s="131"/>
      <c r="U2123" s="131"/>
      <c r="V2123" s="131"/>
      <c r="W2123" s="131"/>
    </row>
    <row r="2124" spans="1:23" ht="18" customHeight="1" x14ac:dyDescent="0.35">
      <c r="A2124" s="143" t="s">
        <v>1152</v>
      </c>
      <c r="B2124" s="143" t="s">
        <v>1396</v>
      </c>
      <c r="C2124" s="147">
        <v>436623</v>
      </c>
      <c r="D2124" s="7">
        <v>4.0328710000000004E-3</v>
      </c>
      <c r="E2124" s="10">
        <v>1</v>
      </c>
      <c r="F2124" s="144">
        <v>0</v>
      </c>
      <c r="G2124" s="47">
        <f t="shared" si="173"/>
        <v>436623</v>
      </c>
      <c r="H2124" s="47">
        <f t="shared" si="174"/>
        <v>0</v>
      </c>
      <c r="I2124" s="59">
        <v>-8.9788414520267451E-2</v>
      </c>
      <c r="J2124" s="23">
        <f t="shared" si="175"/>
        <v>9.3821285520267445E-2</v>
      </c>
      <c r="K2124" s="9">
        <v>-1.7165993179862959E-2</v>
      </c>
      <c r="L2124" s="63">
        <f t="shared" si="176"/>
        <v>14.007669843874259</v>
      </c>
      <c r="M2124" s="63">
        <f t="shared" si="177"/>
        <v>2.1198864179862959E-2</v>
      </c>
      <c r="N2124" s="145"/>
      <c r="O2124" s="131"/>
      <c r="P2124" s="131"/>
      <c r="Q2124" s="131"/>
      <c r="R2124" s="131"/>
      <c r="S2124" s="131"/>
      <c r="T2124" s="131"/>
      <c r="U2124" s="131"/>
      <c r="V2124" s="131"/>
      <c r="W2124" s="131"/>
    </row>
    <row r="2125" spans="1:23" ht="18" customHeight="1" x14ac:dyDescent="0.35">
      <c r="A2125" s="143" t="s">
        <v>1152</v>
      </c>
      <c r="B2125" s="143" t="s">
        <v>1397</v>
      </c>
      <c r="C2125" s="147">
        <v>41027</v>
      </c>
      <c r="D2125" s="7">
        <v>-3.9742665000000003E-2</v>
      </c>
      <c r="E2125" s="10">
        <v>1</v>
      </c>
      <c r="F2125" s="144">
        <v>0</v>
      </c>
      <c r="G2125" s="47">
        <f t="shared" si="173"/>
        <v>41027</v>
      </c>
      <c r="H2125" s="47">
        <f t="shared" si="174"/>
        <v>0</v>
      </c>
      <c r="I2125" s="59">
        <v>-8.9788414520267451E-2</v>
      </c>
      <c r="J2125" s="23">
        <f t="shared" si="175"/>
        <v>5.0045749520267448E-2</v>
      </c>
      <c r="K2125" s="9">
        <v>-1.7165993179862959E-2</v>
      </c>
      <c r="L2125" s="63">
        <f t="shared" si="176"/>
        <v>-4.572932603310897</v>
      </c>
      <c r="M2125" s="63">
        <f t="shared" si="177"/>
        <v>-2.2576671820137045E-2</v>
      </c>
      <c r="N2125" s="145"/>
      <c r="O2125" s="131"/>
      <c r="P2125" s="131"/>
      <c r="Q2125" s="131"/>
      <c r="R2125" s="131"/>
      <c r="S2125" s="131"/>
      <c r="T2125" s="131"/>
      <c r="U2125" s="131"/>
      <c r="V2125" s="131"/>
      <c r="W2125" s="131"/>
    </row>
    <row r="2126" spans="1:23" ht="18" customHeight="1" x14ac:dyDescent="0.35">
      <c r="A2126" s="143" t="s">
        <v>1152</v>
      </c>
      <c r="B2126" s="143" t="s">
        <v>107</v>
      </c>
      <c r="C2126" s="147">
        <v>54788</v>
      </c>
      <c r="D2126" s="7">
        <v>-0.11602775999999999</v>
      </c>
      <c r="E2126" s="10">
        <v>1</v>
      </c>
      <c r="F2126" s="144">
        <v>0</v>
      </c>
      <c r="G2126" s="47">
        <f t="shared" si="173"/>
        <v>54788</v>
      </c>
      <c r="H2126" s="47">
        <f t="shared" si="174"/>
        <v>0</v>
      </c>
      <c r="I2126" s="59">
        <v>-8.9788414520267451E-2</v>
      </c>
      <c r="J2126" s="23">
        <f t="shared" si="175"/>
        <v>-2.6239345479732543E-2</v>
      </c>
      <c r="K2126" s="9">
        <v>-1.7165993179862959E-2</v>
      </c>
      <c r="L2126" s="63">
        <f t="shared" si="176"/>
        <v>-23.140412227506399</v>
      </c>
      <c r="M2126" s="63">
        <f t="shared" si="177"/>
        <v>-9.8861766820137031E-2</v>
      </c>
      <c r="N2126" s="145"/>
      <c r="O2126" s="131"/>
      <c r="P2126" s="131"/>
      <c r="Q2126" s="131"/>
      <c r="R2126" s="131"/>
      <c r="S2126" s="131"/>
      <c r="T2126" s="131"/>
      <c r="U2126" s="131"/>
      <c r="V2126" s="131"/>
      <c r="W2126" s="131"/>
    </row>
    <row r="2127" spans="1:23" ht="18" customHeight="1" x14ac:dyDescent="0.35">
      <c r="A2127" s="143" t="s">
        <v>1152</v>
      </c>
      <c r="B2127" s="143" t="s">
        <v>1236</v>
      </c>
      <c r="C2127" s="147">
        <v>65827</v>
      </c>
      <c r="D2127" s="7">
        <v>-8.9136694000000002E-2</v>
      </c>
      <c r="E2127" s="10">
        <v>1</v>
      </c>
      <c r="F2127" s="144">
        <v>0</v>
      </c>
      <c r="G2127" s="47">
        <f t="shared" si="173"/>
        <v>65827</v>
      </c>
      <c r="H2127" s="47">
        <f t="shared" si="174"/>
        <v>0</v>
      </c>
      <c r="I2127" s="59">
        <v>-8.9788414520267451E-2</v>
      </c>
      <c r="J2127" s="23">
        <f t="shared" si="175"/>
        <v>6.5172052026744864E-4</v>
      </c>
      <c r="K2127" s="9">
        <v>-1.7165993179862959E-2</v>
      </c>
      <c r="L2127" s="63">
        <f t="shared" si="176"/>
        <v>-18.465359325082435</v>
      </c>
      <c r="M2127" s="63">
        <f t="shared" si="177"/>
        <v>-7.197070082013704E-2</v>
      </c>
      <c r="N2127" s="145"/>
      <c r="O2127" s="131"/>
      <c r="P2127" s="131"/>
      <c r="Q2127" s="131"/>
      <c r="R2127" s="131"/>
      <c r="S2127" s="131"/>
      <c r="T2127" s="131"/>
      <c r="U2127" s="131"/>
      <c r="V2127" s="131"/>
      <c r="W2127" s="131"/>
    </row>
    <row r="2128" spans="1:23" ht="18" customHeight="1" x14ac:dyDescent="0.35">
      <c r="A2128" s="143" t="s">
        <v>1152</v>
      </c>
      <c r="B2128" s="143" t="s">
        <v>1398</v>
      </c>
      <c r="C2128" s="147">
        <v>25091</v>
      </c>
      <c r="D2128" s="7">
        <v>-0.111169015</v>
      </c>
      <c r="E2128" s="10">
        <v>1</v>
      </c>
      <c r="F2128" s="144">
        <v>0</v>
      </c>
      <c r="G2128" s="47">
        <f t="shared" si="173"/>
        <v>25091</v>
      </c>
      <c r="H2128" s="47">
        <f t="shared" si="174"/>
        <v>0</v>
      </c>
      <c r="I2128" s="59">
        <v>-8.9788414520267451E-2</v>
      </c>
      <c r="J2128" s="23">
        <f t="shared" si="175"/>
        <v>-2.1380600479732545E-2</v>
      </c>
      <c r="K2128" s="9">
        <v>-1.7165993179862959E-2</v>
      </c>
      <c r="L2128" s="63">
        <f t="shared" si="176"/>
        <v>-14.89020921548985</v>
      </c>
      <c r="M2128" s="63">
        <f t="shared" si="177"/>
        <v>-9.4003021820137034E-2</v>
      </c>
      <c r="N2128" s="145"/>
      <c r="O2128" s="131"/>
      <c r="P2128" s="131"/>
      <c r="Q2128" s="131"/>
      <c r="R2128" s="131"/>
      <c r="S2128" s="131"/>
      <c r="T2128" s="131"/>
      <c r="U2128" s="131"/>
      <c r="V2128" s="131"/>
      <c r="W2128" s="131"/>
    </row>
    <row r="2129" spans="1:23" ht="18" customHeight="1" x14ac:dyDescent="0.35">
      <c r="A2129" s="143" t="s">
        <v>1152</v>
      </c>
      <c r="B2129" s="143" t="s">
        <v>429</v>
      </c>
      <c r="C2129" s="147">
        <v>26418</v>
      </c>
      <c r="D2129" s="7">
        <v>-2.3797527999999998E-2</v>
      </c>
      <c r="E2129" s="10">
        <v>1</v>
      </c>
      <c r="F2129" s="144">
        <v>0</v>
      </c>
      <c r="G2129" s="47">
        <f t="shared" si="173"/>
        <v>26418</v>
      </c>
      <c r="H2129" s="47">
        <f t="shared" si="174"/>
        <v>0</v>
      </c>
      <c r="I2129" s="59">
        <v>-8.9788414520267451E-2</v>
      </c>
      <c r="J2129" s="23">
        <f t="shared" si="175"/>
        <v>6.5990886520267453E-2</v>
      </c>
      <c r="K2129" s="9">
        <v>-1.7165993179862959E-2</v>
      </c>
      <c r="L2129" s="63">
        <f t="shared" si="176"/>
        <v>-1.0778641370968274</v>
      </c>
      <c r="M2129" s="63">
        <f t="shared" si="177"/>
        <v>-6.6315348201370396E-3</v>
      </c>
      <c r="N2129" s="145"/>
      <c r="O2129" s="131"/>
      <c r="P2129" s="131"/>
      <c r="Q2129" s="131"/>
      <c r="R2129" s="131"/>
      <c r="S2129" s="131"/>
      <c r="T2129" s="131"/>
      <c r="U2129" s="131"/>
      <c r="V2129" s="131"/>
      <c r="W2129" s="131"/>
    </row>
    <row r="2130" spans="1:23" ht="18" customHeight="1" x14ac:dyDescent="0.35">
      <c r="A2130" s="143" t="s">
        <v>1152</v>
      </c>
      <c r="B2130" s="143" t="s">
        <v>1399</v>
      </c>
      <c r="C2130" s="147">
        <v>199491</v>
      </c>
      <c r="D2130" s="7">
        <v>4.3987844999999998E-2</v>
      </c>
      <c r="E2130" s="10">
        <v>1</v>
      </c>
      <c r="F2130" s="144">
        <v>0</v>
      </c>
      <c r="G2130" s="47">
        <f t="shared" si="173"/>
        <v>199491</v>
      </c>
      <c r="H2130" s="47">
        <f t="shared" si="174"/>
        <v>0</v>
      </c>
      <c r="I2130" s="59">
        <v>-8.9788414520267451E-2</v>
      </c>
      <c r="J2130" s="23">
        <f t="shared" si="175"/>
        <v>0.13377625952026745</v>
      </c>
      <c r="K2130" s="9">
        <v>-1.7165993179862959E-2</v>
      </c>
      <c r="L2130" s="63">
        <f t="shared" si="176"/>
        <v>27.314004296997382</v>
      </c>
      <c r="M2130" s="63">
        <f t="shared" si="177"/>
        <v>6.115383817986296E-2</v>
      </c>
      <c r="N2130" s="145"/>
      <c r="O2130" s="131"/>
      <c r="P2130" s="131"/>
      <c r="Q2130" s="131"/>
      <c r="R2130" s="131"/>
      <c r="S2130" s="131"/>
      <c r="T2130" s="131"/>
      <c r="U2130" s="131"/>
      <c r="V2130" s="131"/>
      <c r="W2130" s="131"/>
    </row>
    <row r="2131" spans="1:23" ht="18" customHeight="1" x14ac:dyDescent="0.35">
      <c r="A2131" s="143" t="s">
        <v>1152</v>
      </c>
      <c r="B2131" s="143" t="s">
        <v>167</v>
      </c>
      <c r="C2131" s="147">
        <v>113675</v>
      </c>
      <c r="D2131" s="7">
        <v>-8.9547577000000003E-2</v>
      </c>
      <c r="E2131" s="10">
        <v>1</v>
      </c>
      <c r="F2131" s="144">
        <v>0</v>
      </c>
      <c r="G2131" s="47">
        <f t="shared" si="173"/>
        <v>113675</v>
      </c>
      <c r="H2131" s="47">
        <f t="shared" si="174"/>
        <v>0</v>
      </c>
      <c r="I2131" s="59">
        <v>-8.9788414520267451E-2</v>
      </c>
      <c r="J2131" s="23">
        <f t="shared" si="175"/>
        <v>2.4083752026744787E-4</v>
      </c>
      <c r="K2131" s="9">
        <v>-1.7165993179862959E-2</v>
      </c>
      <c r="L2131" s="63">
        <f t="shared" si="176"/>
        <v>-24.40397454626423</v>
      </c>
      <c r="M2131" s="63">
        <f t="shared" si="177"/>
        <v>-7.2381583820137041E-2</v>
      </c>
      <c r="N2131" s="145"/>
      <c r="O2131" s="131"/>
      <c r="P2131" s="131"/>
      <c r="Q2131" s="131"/>
      <c r="R2131" s="131"/>
      <c r="S2131" s="131"/>
      <c r="T2131" s="131"/>
      <c r="U2131" s="131"/>
      <c r="V2131" s="131"/>
      <c r="W2131" s="131"/>
    </row>
    <row r="2132" spans="1:23" ht="18" customHeight="1" x14ac:dyDescent="0.35">
      <c r="A2132" s="143" t="s">
        <v>1152</v>
      </c>
      <c r="B2132" s="143" t="s">
        <v>1400</v>
      </c>
      <c r="C2132" s="147">
        <v>2236</v>
      </c>
      <c r="D2132" s="7">
        <v>-0.119094081</v>
      </c>
      <c r="E2132" s="10">
        <v>1</v>
      </c>
      <c r="F2132" s="144">
        <v>0</v>
      </c>
      <c r="G2132" s="47">
        <f t="shared" si="173"/>
        <v>2236</v>
      </c>
      <c r="H2132" s="47">
        <f t="shared" si="174"/>
        <v>0</v>
      </c>
      <c r="I2132" s="59">
        <v>-8.9788414520267451E-2</v>
      </c>
      <c r="J2132" s="23">
        <f t="shared" si="175"/>
        <v>-2.9305666479732553E-2</v>
      </c>
      <c r="K2132" s="9">
        <v>-1.7165993179862959E-2</v>
      </c>
      <c r="L2132" s="63">
        <f t="shared" si="176"/>
        <v>-4.8198084250095619</v>
      </c>
      <c r="M2132" s="63">
        <f t="shared" si="177"/>
        <v>-0.10192808782013704</v>
      </c>
      <c r="N2132" s="145"/>
      <c r="O2132" s="131"/>
      <c r="P2132" s="131"/>
      <c r="Q2132" s="131"/>
      <c r="R2132" s="131"/>
      <c r="S2132" s="131"/>
      <c r="T2132" s="131"/>
      <c r="U2132" s="131"/>
      <c r="V2132" s="131"/>
      <c r="W2132" s="131"/>
    </row>
    <row r="2133" spans="1:23" ht="18" customHeight="1" x14ac:dyDescent="0.35">
      <c r="A2133" s="143" t="s">
        <v>1152</v>
      </c>
      <c r="B2133" s="143" t="s">
        <v>311</v>
      </c>
      <c r="C2133" s="147">
        <v>8265</v>
      </c>
      <c r="D2133" s="7">
        <v>-5.7721173000000001E-2</v>
      </c>
      <c r="E2133" s="10">
        <v>1</v>
      </c>
      <c r="F2133" s="144">
        <v>0</v>
      </c>
      <c r="G2133" s="47">
        <f t="shared" si="173"/>
        <v>8265</v>
      </c>
      <c r="H2133" s="47">
        <f t="shared" si="174"/>
        <v>0</v>
      </c>
      <c r="I2133" s="59">
        <v>-8.9788414520267451E-2</v>
      </c>
      <c r="J2133" s="23">
        <f t="shared" si="175"/>
        <v>3.206724152026745E-2</v>
      </c>
      <c r="K2133" s="9">
        <v>-1.7165993179862959E-2</v>
      </c>
      <c r="L2133" s="63">
        <f t="shared" si="176"/>
        <v>-3.6869543492785168</v>
      </c>
      <c r="M2133" s="63">
        <f t="shared" si="177"/>
        <v>-4.0555179820137038E-2</v>
      </c>
      <c r="N2133" s="145"/>
      <c r="O2133" s="131"/>
      <c r="P2133" s="131"/>
      <c r="Q2133" s="131"/>
      <c r="R2133" s="131"/>
      <c r="S2133" s="131"/>
      <c r="T2133" s="131"/>
      <c r="U2133" s="131"/>
      <c r="V2133" s="131"/>
      <c r="W2133" s="131"/>
    </row>
    <row r="2134" spans="1:23" ht="18" customHeight="1" x14ac:dyDescent="0.35">
      <c r="A2134" s="143" t="s">
        <v>1152</v>
      </c>
      <c r="B2134" s="143" t="s">
        <v>1401</v>
      </c>
      <c r="C2134" s="147">
        <v>7914</v>
      </c>
      <c r="D2134" s="7">
        <v>-6.3359591000000007E-2</v>
      </c>
      <c r="E2134" s="10">
        <v>1</v>
      </c>
      <c r="F2134" s="144">
        <v>0</v>
      </c>
      <c r="G2134" s="47">
        <f t="shared" si="173"/>
        <v>7914</v>
      </c>
      <c r="H2134" s="47">
        <f t="shared" si="174"/>
        <v>0</v>
      </c>
      <c r="I2134" s="59">
        <v>-8.9788414520267451E-2</v>
      </c>
      <c r="J2134" s="23">
        <f t="shared" si="175"/>
        <v>2.6428823520267444E-2</v>
      </c>
      <c r="K2134" s="9">
        <v>-1.7165993179862959E-2</v>
      </c>
      <c r="L2134" s="63">
        <f t="shared" si="176"/>
        <v>-4.1094132023082883</v>
      </c>
      <c r="M2134" s="63">
        <f t="shared" si="177"/>
        <v>-4.6193597820137045E-2</v>
      </c>
      <c r="N2134" s="145"/>
      <c r="O2134" s="131"/>
      <c r="P2134" s="131"/>
      <c r="Q2134" s="131"/>
      <c r="R2134" s="131"/>
      <c r="S2134" s="131"/>
      <c r="T2134" s="131"/>
      <c r="U2134" s="131"/>
      <c r="V2134" s="131"/>
      <c r="W2134" s="131"/>
    </row>
    <row r="2135" spans="1:23" ht="18" customHeight="1" x14ac:dyDescent="0.35">
      <c r="A2135" s="143" t="s">
        <v>1152</v>
      </c>
      <c r="B2135" s="143" t="s">
        <v>1402</v>
      </c>
      <c r="C2135" s="147">
        <v>22286</v>
      </c>
      <c r="D2135" s="7">
        <v>3.0325188999999999E-2</v>
      </c>
      <c r="E2135" s="10">
        <v>1</v>
      </c>
      <c r="F2135" s="144">
        <v>0</v>
      </c>
      <c r="G2135" s="47">
        <f t="shared" si="173"/>
        <v>22286</v>
      </c>
      <c r="H2135" s="47">
        <f t="shared" si="174"/>
        <v>0</v>
      </c>
      <c r="I2135" s="59">
        <v>-8.9788414520267451E-2</v>
      </c>
      <c r="J2135" s="23">
        <f t="shared" si="175"/>
        <v>0.12011360352026745</v>
      </c>
      <c r="K2135" s="9">
        <v>-1.7165993179862959E-2</v>
      </c>
      <c r="L2135" s="63">
        <f t="shared" si="176"/>
        <v>7.089719346248132</v>
      </c>
      <c r="M2135" s="63">
        <f t="shared" si="177"/>
        <v>4.7491182179862958E-2</v>
      </c>
      <c r="N2135" s="145"/>
      <c r="O2135" s="131"/>
      <c r="P2135" s="131"/>
      <c r="Q2135" s="131"/>
      <c r="R2135" s="131"/>
      <c r="S2135" s="131"/>
      <c r="T2135" s="131"/>
      <c r="U2135" s="131"/>
      <c r="V2135" s="131"/>
      <c r="W2135" s="131"/>
    </row>
    <row r="2136" spans="1:23" ht="18" customHeight="1" x14ac:dyDescent="0.35">
      <c r="A2136" s="143" t="s">
        <v>1152</v>
      </c>
      <c r="B2136" s="143" t="s">
        <v>72</v>
      </c>
      <c r="C2136" s="147">
        <v>221480</v>
      </c>
      <c r="D2136" s="7">
        <v>-1.8038849999999999E-2</v>
      </c>
      <c r="E2136" s="10">
        <v>1</v>
      </c>
      <c r="F2136" s="144">
        <v>0</v>
      </c>
      <c r="G2136" s="47">
        <f t="shared" si="173"/>
        <v>221480</v>
      </c>
      <c r="H2136" s="47">
        <f t="shared" si="174"/>
        <v>0</v>
      </c>
      <c r="I2136" s="59">
        <v>-8.9788414520267451E-2</v>
      </c>
      <c r="J2136" s="23">
        <f t="shared" si="175"/>
        <v>7.1749564520267456E-2</v>
      </c>
      <c r="K2136" s="9">
        <v>-1.7165993179862959E-2</v>
      </c>
      <c r="L2136" s="63">
        <f t="shared" si="176"/>
        <v>-0.41078092363602314</v>
      </c>
      <c r="M2136" s="63">
        <f t="shared" si="177"/>
        <v>-8.7285682013703986E-4</v>
      </c>
      <c r="N2136" s="145"/>
      <c r="O2136" s="131"/>
      <c r="P2136" s="131"/>
      <c r="Q2136" s="131"/>
      <c r="R2136" s="131"/>
      <c r="S2136" s="131"/>
      <c r="T2136" s="131"/>
      <c r="U2136" s="131"/>
      <c r="V2136" s="131"/>
      <c r="W2136" s="131"/>
    </row>
    <row r="2137" spans="1:23" ht="18" customHeight="1" x14ac:dyDescent="0.35">
      <c r="A2137" s="143" t="s">
        <v>1152</v>
      </c>
      <c r="B2137" s="143" t="s">
        <v>73</v>
      </c>
      <c r="C2137" s="147">
        <v>19666</v>
      </c>
      <c r="D2137" s="7">
        <v>-7.6172132000000004E-2</v>
      </c>
      <c r="E2137" s="10">
        <v>1</v>
      </c>
      <c r="F2137" s="144">
        <v>0</v>
      </c>
      <c r="G2137" s="47">
        <f t="shared" si="173"/>
        <v>19666</v>
      </c>
      <c r="H2137" s="47">
        <f t="shared" si="174"/>
        <v>0</v>
      </c>
      <c r="I2137" s="59">
        <v>-8.9788414520267451E-2</v>
      </c>
      <c r="J2137" s="23">
        <f t="shared" si="175"/>
        <v>1.3616282520267448E-2</v>
      </c>
      <c r="K2137" s="9">
        <v>-1.7165993179862959E-2</v>
      </c>
      <c r="L2137" s="63">
        <f t="shared" si="176"/>
        <v>-8.2747563355943967</v>
      </c>
      <c r="M2137" s="63">
        <f t="shared" si="177"/>
        <v>-5.9006138820137041E-2</v>
      </c>
      <c r="N2137" s="145"/>
      <c r="O2137" s="131"/>
      <c r="P2137" s="131"/>
      <c r="Q2137" s="131"/>
      <c r="R2137" s="131"/>
      <c r="S2137" s="131"/>
      <c r="T2137" s="131"/>
      <c r="U2137" s="131"/>
      <c r="V2137" s="131"/>
      <c r="W2137" s="131"/>
    </row>
    <row r="2138" spans="1:23" ht="18" customHeight="1" x14ac:dyDescent="0.35">
      <c r="A2138" s="143" t="s">
        <v>1152</v>
      </c>
      <c r="B2138" s="143" t="s">
        <v>1403</v>
      </c>
      <c r="C2138" s="147">
        <v>90587</v>
      </c>
      <c r="D2138" s="7">
        <v>-6.3615021999999993E-2</v>
      </c>
      <c r="E2138" s="10">
        <v>1</v>
      </c>
      <c r="F2138" s="144">
        <v>0</v>
      </c>
      <c r="G2138" s="47">
        <f t="shared" si="173"/>
        <v>90587</v>
      </c>
      <c r="H2138" s="47">
        <f t="shared" si="174"/>
        <v>0</v>
      </c>
      <c r="I2138" s="59">
        <v>-8.9788414520267451E-2</v>
      </c>
      <c r="J2138" s="23">
        <f t="shared" si="175"/>
        <v>2.6173392520267458E-2</v>
      </c>
      <c r="K2138" s="9">
        <v>-1.7165993179862959E-2</v>
      </c>
      <c r="L2138" s="63">
        <f t="shared" si="176"/>
        <v>-13.980077423155954</v>
      </c>
      <c r="M2138" s="63">
        <f t="shared" si="177"/>
        <v>-4.6449028820137031E-2</v>
      </c>
      <c r="N2138" s="145"/>
      <c r="O2138" s="131"/>
      <c r="P2138" s="131"/>
      <c r="Q2138" s="131"/>
      <c r="R2138" s="131"/>
      <c r="S2138" s="131"/>
      <c r="T2138" s="131"/>
      <c r="U2138" s="131"/>
      <c r="V2138" s="131"/>
      <c r="W2138" s="131"/>
    </row>
    <row r="2139" spans="1:23" ht="18" customHeight="1" x14ac:dyDescent="0.35">
      <c r="A2139" s="143" t="s">
        <v>1152</v>
      </c>
      <c r="B2139" s="143" t="s">
        <v>1404</v>
      </c>
      <c r="C2139" s="147">
        <v>64179</v>
      </c>
      <c r="D2139" s="7">
        <v>-3.7955158000000003E-2</v>
      </c>
      <c r="E2139" s="10">
        <v>1</v>
      </c>
      <c r="F2139" s="144">
        <v>0</v>
      </c>
      <c r="G2139" s="47">
        <f t="shared" si="173"/>
        <v>64179</v>
      </c>
      <c r="H2139" s="47">
        <f t="shared" si="174"/>
        <v>0</v>
      </c>
      <c r="I2139" s="59">
        <v>-8.9788414520267451E-2</v>
      </c>
      <c r="J2139" s="23">
        <f t="shared" si="175"/>
        <v>5.1833256520267448E-2</v>
      </c>
      <c r="K2139" s="9">
        <v>-1.7165993179862959E-2</v>
      </c>
      <c r="L2139" s="63">
        <f t="shared" si="176"/>
        <v>-5.2666385701637228</v>
      </c>
      <c r="M2139" s="63">
        <f t="shared" si="177"/>
        <v>-2.0789164820137044E-2</v>
      </c>
      <c r="N2139" s="145"/>
      <c r="O2139" s="131"/>
      <c r="P2139" s="131"/>
      <c r="Q2139" s="131"/>
      <c r="R2139" s="131"/>
      <c r="S2139" s="131"/>
      <c r="T2139" s="131"/>
      <c r="U2139" s="131"/>
      <c r="V2139" s="131"/>
      <c r="W2139" s="131"/>
    </row>
    <row r="2140" spans="1:23" ht="18" customHeight="1" x14ac:dyDescent="0.35">
      <c r="A2140" s="143" t="s">
        <v>1152</v>
      </c>
      <c r="B2140" s="143" t="s">
        <v>77</v>
      </c>
      <c r="C2140" s="147">
        <v>7857</v>
      </c>
      <c r="D2140" s="7">
        <v>-8.0374810000000005E-2</v>
      </c>
      <c r="E2140" s="10">
        <v>1</v>
      </c>
      <c r="F2140" s="144">
        <v>0</v>
      </c>
      <c r="G2140" s="47">
        <f t="shared" si="173"/>
        <v>7857</v>
      </c>
      <c r="H2140" s="47">
        <f t="shared" si="174"/>
        <v>0</v>
      </c>
      <c r="I2140" s="59">
        <v>-8.9788414520267451E-2</v>
      </c>
      <c r="J2140" s="23">
        <f t="shared" si="175"/>
        <v>9.4136045202674462E-3</v>
      </c>
      <c r="K2140" s="9">
        <v>-1.7165993179862959E-2</v>
      </c>
      <c r="L2140" s="63">
        <f t="shared" si="176"/>
        <v>-5.6028118381317684</v>
      </c>
      <c r="M2140" s="63">
        <f t="shared" si="177"/>
        <v>-6.3208816820137043E-2</v>
      </c>
      <c r="N2140" s="145"/>
      <c r="O2140" s="131"/>
      <c r="P2140" s="131"/>
      <c r="Q2140" s="131"/>
      <c r="R2140" s="131"/>
      <c r="S2140" s="131"/>
      <c r="T2140" s="131"/>
      <c r="U2140" s="131"/>
      <c r="V2140" s="131"/>
      <c r="W2140" s="131"/>
    </row>
    <row r="2141" spans="1:23" ht="18" customHeight="1" x14ac:dyDescent="0.35">
      <c r="A2141" s="143" t="s">
        <v>1152</v>
      </c>
      <c r="B2141" s="143" t="s">
        <v>285</v>
      </c>
      <c r="C2141" s="147">
        <v>392574</v>
      </c>
      <c r="D2141" s="7">
        <v>-1.5292768999999999E-2</v>
      </c>
      <c r="E2141" s="10">
        <v>1</v>
      </c>
      <c r="F2141" s="144">
        <v>0</v>
      </c>
      <c r="G2141" s="47">
        <f t="shared" si="173"/>
        <v>392574</v>
      </c>
      <c r="H2141" s="47">
        <f t="shared" si="174"/>
        <v>0</v>
      </c>
      <c r="I2141" s="59">
        <v>-8.9788414520267451E-2</v>
      </c>
      <c r="J2141" s="23">
        <f t="shared" si="175"/>
        <v>7.4495645520267453E-2</v>
      </c>
      <c r="K2141" s="9">
        <v>-1.7165993179862959E-2</v>
      </c>
      <c r="L2141" s="63">
        <f t="shared" si="176"/>
        <v>1.1736822094129236</v>
      </c>
      <c r="M2141" s="63">
        <f t="shared" si="177"/>
        <v>1.8732241798629593E-3</v>
      </c>
      <c r="N2141" s="145"/>
      <c r="O2141" s="131"/>
      <c r="P2141" s="131"/>
      <c r="Q2141" s="131"/>
      <c r="R2141" s="131"/>
      <c r="S2141" s="131"/>
      <c r="T2141" s="131"/>
      <c r="U2141" s="131"/>
      <c r="V2141" s="131"/>
      <c r="W2141" s="131"/>
    </row>
    <row r="2142" spans="1:23" ht="18" customHeight="1" x14ac:dyDescent="0.35">
      <c r="A2142" s="143" t="s">
        <v>1152</v>
      </c>
      <c r="B2142" s="143" t="s">
        <v>79</v>
      </c>
      <c r="C2142" s="147">
        <v>52894</v>
      </c>
      <c r="D2142" s="7">
        <v>-3.6085534000000002E-2</v>
      </c>
      <c r="E2142" s="10">
        <v>1</v>
      </c>
      <c r="F2142" s="144">
        <v>0</v>
      </c>
      <c r="G2142" s="47">
        <f t="shared" si="173"/>
        <v>52894</v>
      </c>
      <c r="H2142" s="47">
        <f t="shared" si="174"/>
        <v>0</v>
      </c>
      <c r="I2142" s="59">
        <v>-8.9788414520267451E-2</v>
      </c>
      <c r="J2142" s="23">
        <f t="shared" si="175"/>
        <v>5.3702880520267449E-2</v>
      </c>
      <c r="K2142" s="9">
        <v>-1.7165993179862959E-2</v>
      </c>
      <c r="L2142" s="63">
        <f t="shared" si="176"/>
        <v>-4.3512476050142839</v>
      </c>
      <c r="M2142" s="63">
        <f t="shared" si="177"/>
        <v>-1.8919540820137044E-2</v>
      </c>
      <c r="N2142" s="145"/>
      <c r="O2142" s="131"/>
      <c r="P2142" s="131"/>
      <c r="Q2142" s="131"/>
      <c r="R2142" s="131"/>
      <c r="S2142" s="131"/>
      <c r="T2142" s="131"/>
      <c r="U2142" s="131"/>
      <c r="V2142" s="131"/>
      <c r="W2142" s="131"/>
    </row>
    <row r="2143" spans="1:23" ht="18" customHeight="1" x14ac:dyDescent="0.35">
      <c r="A2143" s="143" t="s">
        <v>1152</v>
      </c>
      <c r="B2143" s="143" t="s">
        <v>609</v>
      </c>
      <c r="C2143" s="147">
        <v>120232</v>
      </c>
      <c r="D2143" s="7">
        <v>-6.2441528000000003E-2</v>
      </c>
      <c r="E2143" s="10">
        <v>1</v>
      </c>
      <c r="F2143" s="144">
        <v>0</v>
      </c>
      <c r="G2143" s="47">
        <f t="shared" si="173"/>
        <v>120232</v>
      </c>
      <c r="H2143" s="47">
        <f t="shared" si="174"/>
        <v>0</v>
      </c>
      <c r="I2143" s="59">
        <v>-8.9788414520267451E-2</v>
      </c>
      <c r="J2143" s="23">
        <f t="shared" si="175"/>
        <v>2.7346886520267448E-2</v>
      </c>
      <c r="K2143" s="9">
        <v>-1.7165993179862959E-2</v>
      </c>
      <c r="L2143" s="63">
        <f t="shared" si="176"/>
        <v>-15.699059117357541</v>
      </c>
      <c r="M2143" s="63">
        <f t="shared" si="177"/>
        <v>-4.5275534820137048E-2</v>
      </c>
      <c r="N2143" s="145"/>
      <c r="O2143" s="131"/>
      <c r="P2143" s="131"/>
      <c r="Q2143" s="131"/>
      <c r="R2143" s="131"/>
      <c r="S2143" s="131"/>
      <c r="T2143" s="131"/>
      <c r="U2143" s="131"/>
      <c r="V2143" s="131"/>
      <c r="W2143" s="131"/>
    </row>
    <row r="2144" spans="1:23" ht="18" customHeight="1" x14ac:dyDescent="0.35">
      <c r="A2144" s="143" t="s">
        <v>1152</v>
      </c>
      <c r="B2144" s="143" t="s">
        <v>1405</v>
      </c>
      <c r="C2144" s="147">
        <v>21553</v>
      </c>
      <c r="D2144" s="7">
        <v>-7.0160730000000003E-3</v>
      </c>
      <c r="E2144" s="10">
        <v>1</v>
      </c>
      <c r="F2144" s="144">
        <v>0</v>
      </c>
      <c r="G2144" s="47">
        <f t="shared" si="173"/>
        <v>21553</v>
      </c>
      <c r="H2144" s="47">
        <f t="shared" si="174"/>
        <v>0</v>
      </c>
      <c r="I2144" s="59">
        <v>-8.9788414520267451E-2</v>
      </c>
      <c r="J2144" s="23">
        <f t="shared" si="175"/>
        <v>8.2772341520267453E-2</v>
      </c>
      <c r="K2144" s="9">
        <v>-1.7165993179862959E-2</v>
      </c>
      <c r="L2144" s="63">
        <f t="shared" si="176"/>
        <v>1.4901036941300501</v>
      </c>
      <c r="M2144" s="63">
        <f t="shared" si="177"/>
        <v>1.0149920179862958E-2</v>
      </c>
      <c r="N2144" s="145"/>
      <c r="O2144" s="131"/>
      <c r="P2144" s="131"/>
      <c r="Q2144" s="131"/>
      <c r="R2144" s="131"/>
      <c r="S2144" s="131"/>
      <c r="T2144" s="131"/>
      <c r="U2144" s="131"/>
      <c r="V2144" s="131"/>
      <c r="W2144" s="131"/>
    </row>
    <row r="2145" spans="1:23" ht="18" customHeight="1" x14ac:dyDescent="0.35">
      <c r="A2145" s="143" t="s">
        <v>1152</v>
      </c>
      <c r="B2145" s="143" t="s">
        <v>210</v>
      </c>
      <c r="C2145" s="147">
        <v>280749</v>
      </c>
      <c r="D2145" s="7">
        <v>-5.5559880000000004E-3</v>
      </c>
      <c r="E2145" s="10">
        <v>1</v>
      </c>
      <c r="F2145" s="144">
        <v>0</v>
      </c>
      <c r="G2145" s="47">
        <f t="shared" si="173"/>
        <v>280749</v>
      </c>
      <c r="H2145" s="47">
        <f t="shared" si="174"/>
        <v>0</v>
      </c>
      <c r="I2145" s="59">
        <v>-8.9788414520267451E-2</v>
      </c>
      <c r="J2145" s="23">
        <f t="shared" si="175"/>
        <v>8.4232426520267453E-2</v>
      </c>
      <c r="K2145" s="9">
        <v>-1.7165993179862959E-2</v>
      </c>
      <c r="L2145" s="63">
        <f t="shared" si="176"/>
        <v>6.1516486449074428</v>
      </c>
      <c r="M2145" s="63">
        <f t="shared" si="177"/>
        <v>1.1610005179862957E-2</v>
      </c>
      <c r="N2145" s="145"/>
      <c r="O2145" s="131"/>
      <c r="P2145" s="131"/>
      <c r="Q2145" s="131"/>
      <c r="R2145" s="131"/>
      <c r="S2145" s="131"/>
      <c r="T2145" s="131"/>
      <c r="U2145" s="131"/>
      <c r="V2145" s="131"/>
      <c r="W2145" s="131"/>
    </row>
    <row r="2146" spans="1:23" ht="18" customHeight="1" x14ac:dyDescent="0.35">
      <c r="A2146" s="143" t="s">
        <v>1152</v>
      </c>
      <c r="B2146" s="143" t="s">
        <v>1348</v>
      </c>
      <c r="C2146" s="147">
        <v>8876</v>
      </c>
      <c r="D2146" s="7">
        <v>-8.3207084000000001E-2</v>
      </c>
      <c r="E2146" s="10">
        <v>1</v>
      </c>
      <c r="F2146" s="144">
        <v>0</v>
      </c>
      <c r="G2146" s="47">
        <f t="shared" si="173"/>
        <v>8876</v>
      </c>
      <c r="H2146" s="47">
        <f t="shared" si="174"/>
        <v>0</v>
      </c>
      <c r="I2146" s="59">
        <v>-8.9788414520267451E-2</v>
      </c>
      <c r="J2146" s="23">
        <f t="shared" si="175"/>
        <v>6.5813305202674505E-3</v>
      </c>
      <c r="K2146" s="9">
        <v>-1.7165993179862959E-2</v>
      </c>
      <c r="L2146" s="63">
        <f t="shared" si="176"/>
        <v>-6.2218979665781893</v>
      </c>
      <c r="M2146" s="63">
        <f t="shared" si="177"/>
        <v>-6.6041090820137038E-2</v>
      </c>
      <c r="N2146" s="145"/>
      <c r="O2146" s="131"/>
      <c r="P2146" s="131"/>
      <c r="Q2146" s="131"/>
      <c r="R2146" s="131"/>
      <c r="S2146" s="131"/>
      <c r="T2146" s="131"/>
      <c r="U2146" s="131"/>
      <c r="V2146" s="131"/>
      <c r="W2146" s="131"/>
    </row>
    <row r="2147" spans="1:23" ht="18" customHeight="1" x14ac:dyDescent="0.35">
      <c r="A2147" s="143" t="s">
        <v>1152</v>
      </c>
      <c r="B2147" s="143" t="s">
        <v>1406</v>
      </c>
      <c r="C2147" s="147">
        <v>805111</v>
      </c>
      <c r="D2147" s="7">
        <v>2.7495273000000001E-2</v>
      </c>
      <c r="E2147" s="10">
        <v>1</v>
      </c>
      <c r="F2147" s="144">
        <v>0</v>
      </c>
      <c r="G2147" s="47">
        <f t="shared" si="173"/>
        <v>805111</v>
      </c>
      <c r="H2147" s="47">
        <f t="shared" si="174"/>
        <v>0</v>
      </c>
      <c r="I2147" s="59">
        <v>-8.9788414520267451E-2</v>
      </c>
      <c r="J2147" s="23">
        <f t="shared" si="175"/>
        <v>0.11728368752026745</v>
      </c>
      <c r="K2147" s="9">
        <v>-1.7165993179862959E-2</v>
      </c>
      <c r="L2147" s="63">
        <f t="shared" si="176"/>
        <v>40.073651002873987</v>
      </c>
      <c r="M2147" s="63">
        <f t="shared" si="177"/>
        <v>4.4661266179862963E-2</v>
      </c>
      <c r="N2147" s="145"/>
      <c r="O2147" s="131"/>
      <c r="P2147" s="131"/>
      <c r="Q2147" s="131"/>
      <c r="R2147" s="131"/>
      <c r="S2147" s="131"/>
      <c r="T2147" s="131"/>
      <c r="U2147" s="131"/>
      <c r="V2147" s="131"/>
      <c r="W2147" s="131"/>
    </row>
    <row r="2148" spans="1:23" ht="18" customHeight="1" x14ac:dyDescent="0.35">
      <c r="A2148" s="143" t="s">
        <v>1152</v>
      </c>
      <c r="B2148" s="143" t="s">
        <v>227</v>
      </c>
      <c r="C2148" s="147">
        <v>81899</v>
      </c>
      <c r="D2148" s="7">
        <v>-6.2106269999999998E-3</v>
      </c>
      <c r="E2148" s="10">
        <v>1</v>
      </c>
      <c r="F2148" s="144">
        <v>0</v>
      </c>
      <c r="G2148" s="47">
        <f t="shared" si="173"/>
        <v>81899</v>
      </c>
      <c r="H2148" s="47">
        <f t="shared" si="174"/>
        <v>0</v>
      </c>
      <c r="I2148" s="59">
        <v>-8.9788414520267451E-2</v>
      </c>
      <c r="J2148" s="23">
        <f t="shared" si="175"/>
        <v>8.3577787520267455E-2</v>
      </c>
      <c r="K2148" s="9">
        <v>-1.7165993179862959E-2</v>
      </c>
      <c r="L2148" s="63">
        <f t="shared" si="176"/>
        <v>3.135206838822433</v>
      </c>
      <c r="M2148" s="63">
        <f t="shared" si="177"/>
        <v>1.0955366179862959E-2</v>
      </c>
      <c r="N2148" s="145"/>
      <c r="O2148" s="131"/>
      <c r="P2148" s="131"/>
      <c r="Q2148" s="131"/>
      <c r="R2148" s="131"/>
      <c r="S2148" s="131"/>
      <c r="T2148" s="131"/>
      <c r="U2148" s="131"/>
      <c r="V2148" s="131"/>
      <c r="W2148" s="131"/>
    </row>
    <row r="2149" spans="1:23" ht="18" customHeight="1" x14ac:dyDescent="0.35">
      <c r="A2149" s="143" t="s">
        <v>1152</v>
      </c>
      <c r="B2149" s="143" t="s">
        <v>538</v>
      </c>
      <c r="C2149" s="147">
        <v>2200</v>
      </c>
      <c r="D2149" s="7">
        <v>-0.15766897999999999</v>
      </c>
      <c r="E2149" s="10">
        <v>1</v>
      </c>
      <c r="F2149" s="144">
        <v>0</v>
      </c>
      <c r="G2149" s="47">
        <f t="shared" si="173"/>
        <v>2200</v>
      </c>
      <c r="H2149" s="47">
        <f t="shared" si="174"/>
        <v>0</v>
      </c>
      <c r="I2149" s="59">
        <v>-8.9788414520267451E-2</v>
      </c>
      <c r="J2149" s="23">
        <f t="shared" si="175"/>
        <v>-6.7880565479732535E-2</v>
      </c>
      <c r="K2149" s="9">
        <v>-1.7165993179862959E-2</v>
      </c>
      <c r="L2149" s="63">
        <f t="shared" si="176"/>
        <v>-6.5901742368343443</v>
      </c>
      <c r="M2149" s="63">
        <f t="shared" si="177"/>
        <v>-0.14050298682013704</v>
      </c>
      <c r="N2149" s="145"/>
      <c r="O2149" s="131"/>
      <c r="P2149" s="131"/>
      <c r="Q2149" s="131"/>
      <c r="R2149" s="131"/>
      <c r="S2149" s="131"/>
      <c r="T2149" s="131"/>
      <c r="U2149" s="131"/>
      <c r="V2149" s="131"/>
      <c r="W2149" s="131"/>
    </row>
    <row r="2150" spans="1:23" ht="18" customHeight="1" x14ac:dyDescent="0.35">
      <c r="A2150" s="143" t="s">
        <v>1152</v>
      </c>
      <c r="B2150" s="143" t="s">
        <v>1407</v>
      </c>
      <c r="C2150" s="147">
        <v>29249</v>
      </c>
      <c r="D2150" s="7">
        <v>-6.0020865E-2</v>
      </c>
      <c r="E2150" s="10">
        <v>1</v>
      </c>
      <c r="F2150" s="144">
        <v>0</v>
      </c>
      <c r="G2150" s="47">
        <f t="shared" si="173"/>
        <v>29249</v>
      </c>
      <c r="H2150" s="47">
        <f t="shared" si="174"/>
        <v>0</v>
      </c>
      <c r="I2150" s="59">
        <v>-8.9788414520267451E-2</v>
      </c>
      <c r="J2150" s="23">
        <f t="shared" si="175"/>
        <v>2.9767549520267451E-2</v>
      </c>
      <c r="K2150" s="9">
        <v>-1.7165993179862959E-2</v>
      </c>
      <c r="L2150" s="63">
        <f t="shared" si="176"/>
        <v>-7.3291854658299016</v>
      </c>
      <c r="M2150" s="63">
        <f t="shared" si="177"/>
        <v>-4.2854871820137044E-2</v>
      </c>
      <c r="N2150" s="145"/>
      <c r="O2150" s="131"/>
      <c r="P2150" s="131"/>
      <c r="Q2150" s="131"/>
      <c r="R2150" s="131"/>
      <c r="S2150" s="131"/>
      <c r="T2150" s="131"/>
      <c r="U2150" s="131"/>
      <c r="V2150" s="131"/>
      <c r="W2150" s="131"/>
    </row>
    <row r="2151" spans="1:23" ht="18" customHeight="1" x14ac:dyDescent="0.35">
      <c r="A2151" s="143" t="s">
        <v>1152</v>
      </c>
      <c r="B2151" s="143" t="s">
        <v>1408</v>
      </c>
      <c r="C2151" s="147">
        <v>56715</v>
      </c>
      <c r="D2151" s="7">
        <v>-4.8543387E-2</v>
      </c>
      <c r="E2151" s="10">
        <v>1</v>
      </c>
      <c r="F2151" s="144">
        <v>0</v>
      </c>
      <c r="G2151" s="47">
        <f t="shared" si="173"/>
        <v>56715</v>
      </c>
      <c r="H2151" s="47">
        <f t="shared" si="174"/>
        <v>0</v>
      </c>
      <c r="I2151" s="59">
        <v>-8.9788414520267451E-2</v>
      </c>
      <c r="J2151" s="23">
        <f t="shared" si="175"/>
        <v>4.1245027520267451E-2</v>
      </c>
      <c r="K2151" s="9">
        <v>-1.7165993179862959E-2</v>
      </c>
      <c r="L2151" s="63">
        <f t="shared" si="176"/>
        <v>-7.4724985050227684</v>
      </c>
      <c r="M2151" s="63">
        <f t="shared" si="177"/>
        <v>-3.1377393820137045E-2</v>
      </c>
      <c r="N2151" s="145"/>
      <c r="O2151" s="131"/>
      <c r="P2151" s="131"/>
      <c r="Q2151" s="131"/>
      <c r="R2151" s="131"/>
      <c r="S2151" s="131"/>
      <c r="T2151" s="131"/>
      <c r="U2151" s="131"/>
      <c r="V2151" s="131"/>
      <c r="W2151" s="131"/>
    </row>
    <row r="2152" spans="1:23" ht="18" customHeight="1" x14ac:dyDescent="0.35">
      <c r="A2152" s="143" t="s">
        <v>1152</v>
      </c>
      <c r="B2152" s="143" t="s">
        <v>254</v>
      </c>
      <c r="C2152" s="147">
        <v>26746</v>
      </c>
      <c r="D2152" s="7">
        <v>-8.5969852999999999E-2</v>
      </c>
      <c r="E2152" s="10">
        <v>1</v>
      </c>
      <c r="F2152" s="144">
        <v>0</v>
      </c>
      <c r="G2152" s="47">
        <f t="shared" si="173"/>
        <v>26746</v>
      </c>
      <c r="H2152" s="47">
        <f t="shared" si="174"/>
        <v>0</v>
      </c>
      <c r="I2152" s="59">
        <v>-8.9788414520267451E-2</v>
      </c>
      <c r="J2152" s="23">
        <f t="shared" si="175"/>
        <v>3.8185615202674522E-3</v>
      </c>
      <c r="K2152" s="9">
        <v>-1.7165993179862959E-2</v>
      </c>
      <c r="L2152" s="63">
        <f t="shared" si="176"/>
        <v>-11.252323837322804</v>
      </c>
      <c r="M2152" s="63">
        <f t="shared" si="177"/>
        <v>-6.8803859820137037E-2</v>
      </c>
      <c r="N2152" s="145"/>
      <c r="O2152" s="131"/>
      <c r="P2152" s="131"/>
      <c r="Q2152" s="131"/>
      <c r="R2152" s="131"/>
      <c r="S2152" s="131"/>
      <c r="T2152" s="131"/>
      <c r="U2152" s="131"/>
      <c r="V2152" s="131"/>
      <c r="W2152" s="131"/>
    </row>
    <row r="2153" spans="1:23" ht="18" customHeight="1" x14ac:dyDescent="0.35">
      <c r="A2153" s="143" t="s">
        <v>1152</v>
      </c>
      <c r="B2153" s="143" t="s">
        <v>1409</v>
      </c>
      <c r="C2153" s="147">
        <v>9357</v>
      </c>
      <c r="D2153" s="7">
        <v>-2.1606107999999999E-2</v>
      </c>
      <c r="E2153" s="10">
        <v>1</v>
      </c>
      <c r="F2153" s="144">
        <v>0</v>
      </c>
      <c r="G2153" s="47">
        <f t="shared" si="173"/>
        <v>9357</v>
      </c>
      <c r="H2153" s="47">
        <f t="shared" si="174"/>
        <v>0</v>
      </c>
      <c r="I2153" s="59">
        <v>-8.9788414520267451E-2</v>
      </c>
      <c r="J2153" s="23">
        <f t="shared" si="175"/>
        <v>6.8182306520267452E-2</v>
      </c>
      <c r="K2153" s="9">
        <v>-1.7165993179862959E-2</v>
      </c>
      <c r="L2153" s="63">
        <f t="shared" si="176"/>
        <v>-0.42949935476891865</v>
      </c>
      <c r="M2153" s="63">
        <f t="shared" si="177"/>
        <v>-4.4401148201370401E-3</v>
      </c>
      <c r="N2153" s="145"/>
      <c r="O2153" s="131"/>
      <c r="P2153" s="131"/>
      <c r="Q2153" s="131"/>
      <c r="R2153" s="131"/>
      <c r="S2153" s="131"/>
      <c r="T2153" s="131"/>
      <c r="U2153" s="131"/>
      <c r="V2153" s="131"/>
      <c r="W2153" s="131"/>
    </row>
    <row r="2154" spans="1:23" ht="18" customHeight="1" x14ac:dyDescent="0.35">
      <c r="A2154" s="143" t="s">
        <v>1152</v>
      </c>
      <c r="B2154" s="143" t="s">
        <v>1410</v>
      </c>
      <c r="C2154" s="147">
        <v>24648</v>
      </c>
      <c r="D2154" s="7">
        <v>-5.2270439000000002E-2</v>
      </c>
      <c r="E2154" s="10">
        <v>1</v>
      </c>
      <c r="F2154" s="144">
        <v>0</v>
      </c>
      <c r="G2154" s="47">
        <f t="shared" si="173"/>
        <v>24648</v>
      </c>
      <c r="H2154" s="47">
        <f t="shared" si="174"/>
        <v>0</v>
      </c>
      <c r="I2154" s="59">
        <v>-8.9788414520267451E-2</v>
      </c>
      <c r="J2154" s="23">
        <f t="shared" si="175"/>
        <v>3.7517975520267449E-2</v>
      </c>
      <c r="K2154" s="9">
        <v>-1.7165993179862959E-2</v>
      </c>
      <c r="L2154" s="63">
        <f t="shared" si="176"/>
        <v>-5.5112861950294425</v>
      </c>
      <c r="M2154" s="63">
        <f t="shared" si="177"/>
        <v>-3.510444582013704E-2</v>
      </c>
      <c r="N2154" s="145"/>
      <c r="O2154" s="131"/>
      <c r="P2154" s="131"/>
      <c r="Q2154" s="131"/>
      <c r="R2154" s="131"/>
      <c r="S2154" s="131"/>
      <c r="T2154" s="131"/>
      <c r="U2154" s="131"/>
      <c r="V2154" s="131"/>
      <c r="W2154" s="131"/>
    </row>
    <row r="2155" spans="1:23" ht="18" customHeight="1" x14ac:dyDescent="0.35">
      <c r="A2155" s="143" t="s">
        <v>1152</v>
      </c>
      <c r="B2155" s="143" t="s">
        <v>101</v>
      </c>
      <c r="C2155" s="147">
        <v>539742</v>
      </c>
      <c r="D2155" s="7">
        <v>6.5924611999999994E-2</v>
      </c>
      <c r="E2155" s="10">
        <v>1</v>
      </c>
      <c r="F2155" s="144">
        <v>0</v>
      </c>
      <c r="G2155" s="47">
        <f t="shared" si="173"/>
        <v>539742</v>
      </c>
      <c r="H2155" s="47">
        <f t="shared" si="174"/>
        <v>0</v>
      </c>
      <c r="I2155" s="59">
        <v>-8.9788414520267451E-2</v>
      </c>
      <c r="J2155" s="23">
        <f t="shared" si="175"/>
        <v>0.15571302652026744</v>
      </c>
      <c r="K2155" s="9">
        <v>-1.7165993179862959E-2</v>
      </c>
      <c r="L2155" s="63">
        <f t="shared" si="176"/>
        <v>61.044287503316205</v>
      </c>
      <c r="M2155" s="63">
        <f t="shared" si="177"/>
        <v>8.3090605179862956E-2</v>
      </c>
      <c r="N2155" s="145"/>
      <c r="O2155" s="131"/>
      <c r="P2155" s="131"/>
      <c r="Q2155" s="131"/>
      <c r="R2155" s="131"/>
      <c r="S2155" s="131"/>
      <c r="T2155" s="131"/>
      <c r="U2155" s="131"/>
      <c r="V2155" s="131"/>
      <c r="W2155" s="131"/>
    </row>
    <row r="2156" spans="1:23" ht="18" customHeight="1" x14ac:dyDescent="0.35">
      <c r="A2156" s="143" t="s">
        <v>1152</v>
      </c>
      <c r="B2156" s="143" t="s">
        <v>262</v>
      </c>
      <c r="C2156" s="147">
        <v>1707</v>
      </c>
      <c r="D2156" s="7">
        <v>-0.12688266300000001</v>
      </c>
      <c r="E2156" s="10">
        <v>1</v>
      </c>
      <c r="F2156" s="144">
        <v>0</v>
      </c>
      <c r="G2156" s="47">
        <f t="shared" si="173"/>
        <v>1707</v>
      </c>
      <c r="H2156" s="47">
        <f t="shared" si="174"/>
        <v>0</v>
      </c>
      <c r="I2156" s="59">
        <v>-8.9788414520267451E-2</v>
      </c>
      <c r="J2156" s="23">
        <f t="shared" si="175"/>
        <v>-3.7094248479732556E-2</v>
      </c>
      <c r="K2156" s="9">
        <v>-1.7165993179862959E-2</v>
      </c>
      <c r="L2156" s="63">
        <f t="shared" si="176"/>
        <v>-4.5330381881659232</v>
      </c>
      <c r="M2156" s="63">
        <f t="shared" si="177"/>
        <v>-0.10971666982013704</v>
      </c>
      <c r="N2156" s="145"/>
      <c r="O2156" s="131"/>
      <c r="P2156" s="131"/>
      <c r="Q2156" s="131"/>
      <c r="R2156" s="131"/>
      <c r="S2156" s="131"/>
      <c r="T2156" s="131"/>
      <c r="U2156" s="131"/>
      <c r="V2156" s="131"/>
      <c r="W2156" s="131"/>
    </row>
    <row r="2157" spans="1:23" ht="18" customHeight="1" x14ac:dyDescent="0.35">
      <c r="A2157" s="143" t="s">
        <v>1152</v>
      </c>
      <c r="B2157" s="143" t="s">
        <v>1411</v>
      </c>
      <c r="C2157" s="147">
        <v>98912</v>
      </c>
      <c r="D2157" s="7">
        <v>-1.392373E-2</v>
      </c>
      <c r="E2157" s="10">
        <v>1</v>
      </c>
      <c r="F2157" s="144">
        <v>0</v>
      </c>
      <c r="G2157" s="47">
        <f t="shared" si="173"/>
        <v>98912</v>
      </c>
      <c r="H2157" s="47">
        <f t="shared" si="174"/>
        <v>0</v>
      </c>
      <c r="I2157" s="59">
        <v>-8.9788414520267451E-2</v>
      </c>
      <c r="J2157" s="23">
        <f t="shared" si="175"/>
        <v>7.5864684520267456E-2</v>
      </c>
      <c r="K2157" s="9">
        <v>-1.7165993179862959E-2</v>
      </c>
      <c r="L2157" s="63">
        <f t="shared" si="176"/>
        <v>1.0197007906320321</v>
      </c>
      <c r="M2157" s="63">
        <f t="shared" si="177"/>
        <v>3.2422631798629583E-3</v>
      </c>
      <c r="N2157" s="145"/>
      <c r="O2157" s="131"/>
      <c r="P2157" s="131"/>
      <c r="Q2157" s="131"/>
      <c r="R2157" s="131"/>
      <c r="S2157" s="131"/>
      <c r="T2157" s="131"/>
      <c r="U2157" s="131"/>
      <c r="V2157" s="131"/>
      <c r="W2157" s="131"/>
    </row>
    <row r="2158" spans="1:23" ht="18" customHeight="1" x14ac:dyDescent="0.35">
      <c r="A2158" s="143" t="s">
        <v>486</v>
      </c>
      <c r="B2158" s="143" t="s">
        <v>45</v>
      </c>
      <c r="C2158" s="147">
        <v>99712</v>
      </c>
      <c r="D2158" s="7">
        <v>-7.4213848999999998E-2</v>
      </c>
      <c r="E2158" s="10">
        <v>1</v>
      </c>
      <c r="F2158" s="144">
        <v>0</v>
      </c>
      <c r="G2158" s="47">
        <f t="shared" si="173"/>
        <v>99712</v>
      </c>
      <c r="H2158" s="47">
        <f t="shared" si="174"/>
        <v>0</v>
      </c>
      <c r="I2158" s="59">
        <v>-8.9788414520267451E-2</v>
      </c>
      <c r="J2158" s="23">
        <f t="shared" si="175"/>
        <v>1.5574565520267453E-2</v>
      </c>
      <c r="K2158" s="9">
        <v>-1.7165993179862959E-2</v>
      </c>
      <c r="L2158" s="63">
        <f t="shared" si="176"/>
        <v>-18.014119504035047</v>
      </c>
      <c r="M2158" s="63">
        <f t="shared" si="177"/>
        <v>-5.7047855820137036E-2</v>
      </c>
      <c r="N2158" s="145"/>
      <c r="O2158" s="131"/>
      <c r="P2158" s="131"/>
      <c r="Q2158" s="131"/>
      <c r="R2158" s="131"/>
      <c r="S2158" s="131"/>
      <c r="T2158" s="131"/>
      <c r="U2158" s="131"/>
      <c r="V2158" s="131"/>
      <c r="W2158" s="131"/>
    </row>
    <row r="2159" spans="1:23" ht="18" customHeight="1" x14ac:dyDescent="0.35">
      <c r="A2159" s="143" t="s">
        <v>486</v>
      </c>
      <c r="B2159" s="143" t="s">
        <v>1412</v>
      </c>
      <c r="C2159" s="147">
        <v>1359172</v>
      </c>
      <c r="D2159" s="7">
        <v>2.5497540999999999E-2</v>
      </c>
      <c r="E2159" s="10">
        <v>1</v>
      </c>
      <c r="F2159" s="144">
        <v>0</v>
      </c>
      <c r="G2159" s="47">
        <f t="shared" si="173"/>
        <v>1359172</v>
      </c>
      <c r="H2159" s="47">
        <f t="shared" si="174"/>
        <v>0</v>
      </c>
      <c r="I2159" s="59">
        <v>-8.9788414520267451E-2</v>
      </c>
      <c r="J2159" s="23">
        <f t="shared" si="175"/>
        <v>0.11528595552026745</v>
      </c>
      <c r="K2159" s="9">
        <v>-1.7165993179862959E-2</v>
      </c>
      <c r="L2159" s="63">
        <f t="shared" si="176"/>
        <v>49.738655144415375</v>
      </c>
      <c r="M2159" s="63">
        <f t="shared" si="177"/>
        <v>4.2663534179862961E-2</v>
      </c>
      <c r="N2159" s="145"/>
      <c r="O2159" s="131"/>
      <c r="P2159" s="131"/>
      <c r="Q2159" s="131"/>
      <c r="R2159" s="131"/>
      <c r="S2159" s="131"/>
      <c r="T2159" s="131"/>
      <c r="U2159" s="131"/>
      <c r="V2159" s="131"/>
      <c r="W2159" s="131"/>
    </row>
    <row r="2160" spans="1:23" ht="18" customHeight="1" x14ac:dyDescent="0.35">
      <c r="A2160" s="143" t="s">
        <v>486</v>
      </c>
      <c r="B2160" s="143" t="s">
        <v>487</v>
      </c>
      <c r="C2160" s="147">
        <v>65626</v>
      </c>
      <c r="D2160" s="7">
        <v>-0.139999971</v>
      </c>
      <c r="E2160" s="10">
        <v>1</v>
      </c>
      <c r="F2160" s="144">
        <v>1</v>
      </c>
      <c r="G2160" s="47">
        <f t="shared" si="173"/>
        <v>65626</v>
      </c>
      <c r="H2160" s="47">
        <f t="shared" si="174"/>
        <v>65626</v>
      </c>
      <c r="I2160" s="59">
        <v>-6.4291675190258815E-2</v>
      </c>
      <c r="J2160" s="23">
        <f t="shared" si="175"/>
        <v>-7.5708295809741186E-2</v>
      </c>
      <c r="K2160" s="9">
        <v>2.4825882526396358E-3</v>
      </c>
      <c r="L2160" s="63">
        <f t="shared" si="176"/>
        <v>-36.500572338163515</v>
      </c>
      <c r="M2160" s="63">
        <f t="shared" si="177"/>
        <v>-0.14248255925263964</v>
      </c>
      <c r="N2160" s="145"/>
      <c r="O2160" s="131"/>
      <c r="P2160" s="131"/>
      <c r="Q2160" s="131"/>
      <c r="R2160" s="131"/>
      <c r="S2160" s="131"/>
      <c r="T2160" s="131"/>
      <c r="U2160" s="131"/>
      <c r="V2160" s="131"/>
      <c r="W2160" s="131"/>
    </row>
    <row r="2161" spans="1:23" ht="18" customHeight="1" x14ac:dyDescent="0.35">
      <c r="A2161" s="143" t="s">
        <v>486</v>
      </c>
      <c r="B2161" s="143" t="s">
        <v>572</v>
      </c>
      <c r="C2161" s="147">
        <v>176275</v>
      </c>
      <c r="D2161" s="7">
        <v>-7.5195293999999996E-2</v>
      </c>
      <c r="E2161" s="10">
        <v>1</v>
      </c>
      <c r="F2161" s="144">
        <v>0</v>
      </c>
      <c r="G2161" s="47">
        <f t="shared" si="173"/>
        <v>176275</v>
      </c>
      <c r="H2161" s="47">
        <f t="shared" si="174"/>
        <v>0</v>
      </c>
      <c r="I2161" s="59">
        <v>-8.9788414520267451E-2</v>
      </c>
      <c r="J2161" s="23">
        <f t="shared" si="175"/>
        <v>1.4593120520267455E-2</v>
      </c>
      <c r="K2161" s="9">
        <v>-1.7165993179862959E-2</v>
      </c>
      <c r="L2161" s="63">
        <f t="shared" si="176"/>
        <v>-24.363669501511399</v>
      </c>
      <c r="M2161" s="63">
        <f t="shared" si="177"/>
        <v>-5.8029300820137034E-2</v>
      </c>
      <c r="N2161" s="145"/>
      <c r="O2161" s="131"/>
      <c r="P2161" s="131"/>
      <c r="Q2161" s="131"/>
      <c r="R2161" s="131"/>
      <c r="S2161" s="131"/>
      <c r="T2161" s="131"/>
      <c r="U2161" s="131"/>
      <c r="V2161" s="131"/>
      <c r="W2161" s="131"/>
    </row>
    <row r="2162" spans="1:23" ht="18" customHeight="1" x14ac:dyDescent="0.35">
      <c r="A2162" s="143" t="s">
        <v>486</v>
      </c>
      <c r="B2162" s="143" t="s">
        <v>488</v>
      </c>
      <c r="C2162" s="147">
        <v>49575</v>
      </c>
      <c r="D2162" s="7">
        <v>-0.113710977</v>
      </c>
      <c r="E2162" s="10">
        <v>1</v>
      </c>
      <c r="F2162" s="144">
        <v>1</v>
      </c>
      <c r="G2162" s="47">
        <f t="shared" si="173"/>
        <v>49575</v>
      </c>
      <c r="H2162" s="47">
        <f t="shared" si="174"/>
        <v>49575</v>
      </c>
      <c r="I2162" s="59">
        <v>-6.4291675190258815E-2</v>
      </c>
      <c r="J2162" s="23">
        <f t="shared" si="175"/>
        <v>-4.941930180974119E-2</v>
      </c>
      <c r="K2162" s="9">
        <v>2.4825882526396358E-3</v>
      </c>
      <c r="L2162" s="63">
        <f t="shared" si="176"/>
        <v>-25.871013293807618</v>
      </c>
      <c r="M2162" s="63">
        <f t="shared" si="177"/>
        <v>-0.11619356525263964</v>
      </c>
      <c r="N2162" s="145"/>
      <c r="O2162" s="131"/>
      <c r="P2162" s="131"/>
      <c r="Q2162" s="131"/>
      <c r="R2162" s="131"/>
      <c r="S2162" s="131"/>
      <c r="T2162" s="131"/>
      <c r="U2162" s="131"/>
      <c r="V2162" s="131"/>
      <c r="W2162" s="131"/>
    </row>
    <row r="2163" spans="1:23" ht="18" customHeight="1" x14ac:dyDescent="0.35">
      <c r="A2163" s="143" t="s">
        <v>486</v>
      </c>
      <c r="B2163" s="143" t="s">
        <v>1413</v>
      </c>
      <c r="C2163" s="147">
        <v>380191</v>
      </c>
      <c r="D2163" s="7">
        <v>-8.8114742999999995E-2</v>
      </c>
      <c r="E2163" s="10">
        <v>1</v>
      </c>
      <c r="F2163" s="144">
        <v>0</v>
      </c>
      <c r="G2163" s="47">
        <f t="shared" si="173"/>
        <v>380191</v>
      </c>
      <c r="H2163" s="47">
        <f t="shared" si="174"/>
        <v>0</v>
      </c>
      <c r="I2163" s="59">
        <v>-8.9788414520267451E-2</v>
      </c>
      <c r="J2163" s="23">
        <f t="shared" si="175"/>
        <v>1.6736715202674557E-3</v>
      </c>
      <c r="K2163" s="9">
        <v>-1.7165993179862959E-2</v>
      </c>
      <c r="L2163" s="63">
        <f t="shared" si="176"/>
        <v>-43.746736791327059</v>
      </c>
      <c r="M2163" s="63">
        <f t="shared" si="177"/>
        <v>-7.0948749820137033E-2</v>
      </c>
      <c r="N2163" s="145"/>
      <c r="O2163" s="131"/>
      <c r="P2163" s="131"/>
      <c r="Q2163" s="131"/>
      <c r="R2163" s="131"/>
      <c r="S2163" s="131"/>
      <c r="T2163" s="131"/>
      <c r="U2163" s="131"/>
      <c r="V2163" s="131"/>
      <c r="W2163" s="131"/>
    </row>
    <row r="2164" spans="1:23" ht="18" customHeight="1" x14ac:dyDescent="0.35">
      <c r="A2164" s="143" t="s">
        <v>486</v>
      </c>
      <c r="B2164" s="143" t="s">
        <v>599</v>
      </c>
      <c r="C2164" s="147">
        <v>115463</v>
      </c>
      <c r="D2164" s="7">
        <v>-9.7045116000000001E-2</v>
      </c>
      <c r="E2164" s="10">
        <v>1</v>
      </c>
      <c r="F2164" s="144">
        <v>0</v>
      </c>
      <c r="G2164" s="47">
        <f t="shared" si="173"/>
        <v>115463</v>
      </c>
      <c r="H2164" s="47">
        <f t="shared" si="174"/>
        <v>0</v>
      </c>
      <c r="I2164" s="59">
        <v>-8.9788414520267451E-2</v>
      </c>
      <c r="J2164" s="23">
        <f t="shared" si="175"/>
        <v>-7.2567014797325496E-3</v>
      </c>
      <c r="K2164" s="9">
        <v>-1.7165993179862959E-2</v>
      </c>
      <c r="L2164" s="63">
        <f t="shared" si="176"/>
        <v>-27.14280369403124</v>
      </c>
      <c r="M2164" s="63">
        <f t="shared" si="177"/>
        <v>-7.9879122820137038E-2</v>
      </c>
      <c r="N2164" s="145"/>
      <c r="O2164" s="131"/>
      <c r="P2164" s="131"/>
      <c r="Q2164" s="131"/>
      <c r="R2164" s="131"/>
      <c r="S2164" s="131"/>
      <c r="T2164" s="131"/>
      <c r="U2164" s="131"/>
      <c r="V2164" s="131"/>
      <c r="W2164" s="131"/>
    </row>
    <row r="2165" spans="1:23" ht="18" customHeight="1" x14ac:dyDescent="0.35">
      <c r="A2165" s="143" t="s">
        <v>486</v>
      </c>
      <c r="B2165" s="143" t="s">
        <v>715</v>
      </c>
      <c r="C2165" s="147">
        <v>55009</v>
      </c>
      <c r="D2165" s="7">
        <v>-0.13493739399999999</v>
      </c>
      <c r="E2165" s="10">
        <v>1</v>
      </c>
      <c r="F2165" s="144">
        <v>0</v>
      </c>
      <c r="G2165" s="47">
        <f t="shared" si="173"/>
        <v>55009</v>
      </c>
      <c r="H2165" s="47">
        <f t="shared" si="174"/>
        <v>0</v>
      </c>
      <c r="I2165" s="59">
        <v>-8.9788414520267451E-2</v>
      </c>
      <c r="J2165" s="23">
        <f t="shared" si="175"/>
        <v>-4.5148979479732537E-2</v>
      </c>
      <c r="K2165" s="9">
        <v>-1.7165993179862959E-2</v>
      </c>
      <c r="L2165" s="63">
        <f t="shared" si="176"/>
        <v>-27.622101435955514</v>
      </c>
      <c r="M2165" s="63">
        <f t="shared" si="177"/>
        <v>-0.11777140082013703</v>
      </c>
      <c r="N2165" s="145"/>
      <c r="O2165" s="131"/>
      <c r="P2165" s="131"/>
      <c r="Q2165" s="131"/>
      <c r="R2165" s="131"/>
      <c r="S2165" s="131"/>
      <c r="T2165" s="131"/>
      <c r="U2165" s="131"/>
      <c r="V2165" s="131"/>
      <c r="W2165" s="131"/>
    </row>
    <row r="2166" spans="1:23" ht="18" customHeight="1" x14ac:dyDescent="0.35">
      <c r="A2166" s="143" t="s">
        <v>486</v>
      </c>
      <c r="B2166" s="143" t="s">
        <v>1414</v>
      </c>
      <c r="C2166" s="147">
        <v>721358</v>
      </c>
      <c r="D2166" s="7">
        <v>-2.1586830000000001E-2</v>
      </c>
      <c r="E2166" s="10">
        <v>1</v>
      </c>
      <c r="F2166" s="144">
        <v>0</v>
      </c>
      <c r="G2166" s="47">
        <f t="shared" si="173"/>
        <v>721358</v>
      </c>
      <c r="H2166" s="47">
        <f t="shared" si="174"/>
        <v>0</v>
      </c>
      <c r="I2166" s="59">
        <v>-8.9788414520267451E-2</v>
      </c>
      <c r="J2166" s="23">
        <f t="shared" si="175"/>
        <v>6.820158452026745E-2</v>
      </c>
      <c r="K2166" s="9">
        <v>-1.7165993179862959E-2</v>
      </c>
      <c r="L2166" s="63">
        <f t="shared" si="176"/>
        <v>-3.7547403605234235</v>
      </c>
      <c r="M2166" s="63">
        <f t="shared" si="177"/>
        <v>-4.4208368201370425E-3</v>
      </c>
      <c r="N2166" s="145"/>
      <c r="O2166" s="131"/>
      <c r="P2166" s="131"/>
      <c r="Q2166" s="131"/>
      <c r="R2166" s="131"/>
      <c r="S2166" s="131"/>
      <c r="T2166" s="131"/>
      <c r="U2166" s="131"/>
      <c r="V2166" s="131"/>
      <c r="W2166" s="131"/>
    </row>
    <row r="2167" spans="1:23" ht="18" customHeight="1" x14ac:dyDescent="0.35">
      <c r="A2167" s="143" t="s">
        <v>486</v>
      </c>
      <c r="B2167" s="143" t="s">
        <v>393</v>
      </c>
      <c r="C2167" s="147">
        <v>201201</v>
      </c>
      <c r="D2167" s="7">
        <v>-2.5825693E-2</v>
      </c>
      <c r="E2167" s="10">
        <v>1</v>
      </c>
      <c r="F2167" s="144">
        <v>0</v>
      </c>
      <c r="G2167" s="47">
        <f t="shared" si="173"/>
        <v>201201</v>
      </c>
      <c r="H2167" s="47">
        <f t="shared" si="174"/>
        <v>0</v>
      </c>
      <c r="I2167" s="59">
        <v>-8.9788414520267451E-2</v>
      </c>
      <c r="J2167" s="23">
        <f t="shared" si="175"/>
        <v>6.3962721520267454E-2</v>
      </c>
      <c r="K2167" s="9">
        <v>-1.7165993179862959E-2</v>
      </c>
      <c r="L2167" s="63">
        <f t="shared" si="176"/>
        <v>-3.8843459766796178</v>
      </c>
      <c r="M2167" s="63">
        <f t="shared" si="177"/>
        <v>-8.6596998201370415E-3</v>
      </c>
      <c r="N2167" s="145"/>
      <c r="O2167" s="131"/>
      <c r="P2167" s="131"/>
      <c r="Q2167" s="131"/>
      <c r="R2167" s="131"/>
      <c r="S2167" s="131"/>
      <c r="T2167" s="131"/>
      <c r="U2167" s="131"/>
      <c r="V2167" s="131"/>
      <c r="W2167" s="131"/>
    </row>
    <row r="2168" spans="1:23" ht="18" customHeight="1" x14ac:dyDescent="0.35">
      <c r="A2168" s="143" t="s">
        <v>486</v>
      </c>
      <c r="B2168" s="143" t="s">
        <v>1415</v>
      </c>
      <c r="C2168" s="147">
        <v>134261</v>
      </c>
      <c r="D2168" s="7">
        <v>-0.19228668199999999</v>
      </c>
      <c r="E2168" s="10">
        <v>1</v>
      </c>
      <c r="F2168" s="144">
        <v>0</v>
      </c>
      <c r="G2168" s="47">
        <f t="shared" si="173"/>
        <v>134261</v>
      </c>
      <c r="H2168" s="47">
        <f t="shared" si="174"/>
        <v>0</v>
      </c>
      <c r="I2168" s="59">
        <v>-8.9788414520267451E-2</v>
      </c>
      <c r="J2168" s="23">
        <f t="shared" si="175"/>
        <v>-0.10249826747973254</v>
      </c>
      <c r="K2168" s="9">
        <v>-1.7165993179862959E-2</v>
      </c>
      <c r="L2168" s="63">
        <f t="shared" si="176"/>
        <v>-64.167097575048956</v>
      </c>
      <c r="M2168" s="63">
        <f t="shared" si="177"/>
        <v>-0.17512068882013704</v>
      </c>
      <c r="N2168" s="145"/>
      <c r="O2168" s="131"/>
      <c r="P2168" s="131"/>
      <c r="Q2168" s="131"/>
      <c r="R2168" s="131"/>
      <c r="S2168" s="131"/>
      <c r="T2168" s="131"/>
      <c r="U2168" s="131"/>
      <c r="V2168" s="131"/>
      <c r="W2168" s="131"/>
    </row>
    <row r="2169" spans="1:23" ht="18" customHeight="1" x14ac:dyDescent="0.35">
      <c r="A2169" s="143" t="s">
        <v>486</v>
      </c>
      <c r="B2169" s="143" t="s">
        <v>302</v>
      </c>
      <c r="C2169" s="147">
        <v>4607</v>
      </c>
      <c r="D2169" s="7">
        <v>-0.13556509799999999</v>
      </c>
      <c r="E2169" s="10">
        <v>1</v>
      </c>
      <c r="F2169" s="144">
        <v>0</v>
      </c>
      <c r="G2169" s="47">
        <f t="shared" si="173"/>
        <v>4607</v>
      </c>
      <c r="H2169" s="47">
        <f t="shared" si="174"/>
        <v>0</v>
      </c>
      <c r="I2169" s="59">
        <v>-8.9788414520267451E-2</v>
      </c>
      <c r="J2169" s="23">
        <f t="shared" si="175"/>
        <v>-4.5776683479732544E-2</v>
      </c>
      <c r="K2169" s="9">
        <v>-1.7165993179862959E-2</v>
      </c>
      <c r="L2169" s="63">
        <f t="shared" si="176"/>
        <v>-8.0363256117656494</v>
      </c>
      <c r="M2169" s="63">
        <f t="shared" si="177"/>
        <v>-0.11839910482013703</v>
      </c>
      <c r="N2169" s="145"/>
      <c r="O2169" s="131"/>
      <c r="P2169" s="131"/>
      <c r="Q2169" s="131"/>
      <c r="R2169" s="131"/>
      <c r="S2169" s="131"/>
      <c r="T2169" s="131"/>
      <c r="U2169" s="131"/>
      <c r="V2169" s="131"/>
      <c r="W2169" s="131"/>
    </row>
    <row r="2170" spans="1:23" ht="18" customHeight="1" x14ac:dyDescent="0.35">
      <c r="A2170" s="143" t="s">
        <v>486</v>
      </c>
      <c r="B2170" s="143" t="s">
        <v>489</v>
      </c>
      <c r="C2170" s="147">
        <v>59617</v>
      </c>
      <c r="D2170" s="7">
        <v>-0.171843104</v>
      </c>
      <c r="E2170" s="10">
        <v>1</v>
      </c>
      <c r="F2170" s="144">
        <v>1</v>
      </c>
      <c r="G2170" s="47">
        <f t="shared" si="173"/>
        <v>59617</v>
      </c>
      <c r="H2170" s="47">
        <f t="shared" si="174"/>
        <v>59617</v>
      </c>
      <c r="I2170" s="59">
        <v>-6.4291675190258815E-2</v>
      </c>
      <c r="J2170" s="23">
        <f t="shared" si="175"/>
        <v>-0.10755142880974118</v>
      </c>
      <c r="K2170" s="9">
        <v>2.4825882526396358E-3</v>
      </c>
      <c r="L2170" s="63">
        <f t="shared" si="176"/>
        <v>-42.564394281707166</v>
      </c>
      <c r="M2170" s="63">
        <f t="shared" si="177"/>
        <v>-0.17432569225263964</v>
      </c>
      <c r="N2170" s="145"/>
      <c r="O2170" s="131"/>
      <c r="P2170" s="131"/>
      <c r="Q2170" s="131"/>
      <c r="R2170" s="131"/>
      <c r="S2170" s="131"/>
      <c r="T2170" s="131"/>
      <c r="U2170" s="131"/>
      <c r="V2170" s="131"/>
      <c r="W2170" s="131"/>
    </row>
    <row r="2171" spans="1:23" ht="18" customHeight="1" x14ac:dyDescent="0.35">
      <c r="A2171" s="143" t="s">
        <v>486</v>
      </c>
      <c r="B2171" s="143" t="s">
        <v>1416</v>
      </c>
      <c r="C2171" s="147">
        <v>151369</v>
      </c>
      <c r="D2171" s="7">
        <v>-3.5671331000000001E-2</v>
      </c>
      <c r="E2171" s="10">
        <v>1</v>
      </c>
      <c r="F2171" s="144">
        <v>0</v>
      </c>
      <c r="G2171" s="47">
        <f t="shared" si="173"/>
        <v>151369</v>
      </c>
      <c r="H2171" s="47">
        <f t="shared" si="174"/>
        <v>0</v>
      </c>
      <c r="I2171" s="59">
        <v>-8.9788414520267451E-2</v>
      </c>
      <c r="J2171" s="23">
        <f t="shared" si="175"/>
        <v>5.4117083520267451E-2</v>
      </c>
      <c r="K2171" s="9">
        <v>-1.7165993179862959E-2</v>
      </c>
      <c r="L2171" s="63">
        <f t="shared" si="176"/>
        <v>-7.1997180390080935</v>
      </c>
      <c r="M2171" s="63">
        <f t="shared" si="177"/>
        <v>-1.8505337820137042E-2</v>
      </c>
      <c r="N2171" s="145"/>
      <c r="O2171" s="131"/>
      <c r="P2171" s="131"/>
      <c r="Q2171" s="131"/>
      <c r="R2171" s="131"/>
      <c r="S2171" s="131"/>
      <c r="T2171" s="131"/>
      <c r="U2171" s="131"/>
      <c r="V2171" s="131"/>
      <c r="W2171" s="131"/>
    </row>
    <row r="2172" spans="1:23" ht="18" customHeight="1" x14ac:dyDescent="0.35">
      <c r="A2172" s="143" t="s">
        <v>486</v>
      </c>
      <c r="B2172" s="143" t="s">
        <v>1417</v>
      </c>
      <c r="C2172" s="147">
        <v>563191</v>
      </c>
      <c r="D2172" s="7">
        <v>4.0118350999999997E-2</v>
      </c>
      <c r="E2172" s="10">
        <v>1</v>
      </c>
      <c r="F2172" s="144">
        <v>0</v>
      </c>
      <c r="G2172" s="47">
        <f t="shared" si="173"/>
        <v>563191</v>
      </c>
      <c r="H2172" s="47">
        <f t="shared" si="174"/>
        <v>0</v>
      </c>
      <c r="I2172" s="59">
        <v>-8.9788414520267451E-2</v>
      </c>
      <c r="J2172" s="23">
        <f t="shared" si="175"/>
        <v>0.12990676552026745</v>
      </c>
      <c r="K2172" s="9">
        <v>-1.7165993179862959E-2</v>
      </c>
      <c r="L2172" s="63">
        <f t="shared" si="176"/>
        <v>42.989639023405402</v>
      </c>
      <c r="M2172" s="63">
        <f t="shared" si="177"/>
        <v>5.7284344179862959E-2</v>
      </c>
      <c r="N2172" s="145"/>
      <c r="O2172" s="131"/>
      <c r="P2172" s="131"/>
      <c r="Q2172" s="131"/>
      <c r="R2172" s="131"/>
      <c r="S2172" s="131"/>
      <c r="T2172" s="131"/>
      <c r="U2172" s="131"/>
      <c r="V2172" s="131"/>
      <c r="W2172" s="131"/>
    </row>
    <row r="2173" spans="1:23" ht="18" customHeight="1" x14ac:dyDescent="0.35">
      <c r="A2173" s="143" t="s">
        <v>486</v>
      </c>
      <c r="B2173" s="143" t="s">
        <v>490</v>
      </c>
      <c r="C2173" s="147">
        <v>36749</v>
      </c>
      <c r="D2173" s="7">
        <v>-0.14327436099999999</v>
      </c>
      <c r="E2173" s="10">
        <v>1</v>
      </c>
      <c r="F2173" s="144">
        <v>1</v>
      </c>
      <c r="G2173" s="47">
        <f t="shared" si="173"/>
        <v>36749</v>
      </c>
      <c r="H2173" s="47">
        <f t="shared" si="174"/>
        <v>36749</v>
      </c>
      <c r="I2173" s="59">
        <v>-6.4291675190258815E-2</v>
      </c>
      <c r="J2173" s="23">
        <f t="shared" si="175"/>
        <v>-7.8982685809741174E-2</v>
      </c>
      <c r="K2173" s="9">
        <v>2.4825882526396358E-3</v>
      </c>
      <c r="L2173" s="63">
        <f t="shared" si="176"/>
        <v>-27.941648990334095</v>
      </c>
      <c r="M2173" s="63">
        <f t="shared" si="177"/>
        <v>-0.14575694925263963</v>
      </c>
      <c r="N2173" s="145"/>
      <c r="O2173" s="131"/>
      <c r="P2173" s="131"/>
      <c r="Q2173" s="131"/>
      <c r="R2173" s="131"/>
      <c r="S2173" s="131"/>
      <c r="T2173" s="131"/>
      <c r="U2173" s="131"/>
      <c r="V2173" s="131"/>
      <c r="W2173" s="131"/>
    </row>
    <row r="2174" spans="1:23" ht="18" customHeight="1" x14ac:dyDescent="0.35">
      <c r="A2174" s="143" t="s">
        <v>486</v>
      </c>
      <c r="B2174" s="143" t="s">
        <v>560</v>
      </c>
      <c r="C2174" s="147">
        <v>72093</v>
      </c>
      <c r="D2174" s="7">
        <v>-0.18936249499999999</v>
      </c>
      <c r="E2174" s="10">
        <v>1</v>
      </c>
      <c r="F2174" s="144">
        <v>0</v>
      </c>
      <c r="G2174" s="47">
        <f t="shared" si="173"/>
        <v>72093</v>
      </c>
      <c r="H2174" s="47">
        <f t="shared" si="174"/>
        <v>0</v>
      </c>
      <c r="I2174" s="59">
        <v>-8.9788414520267451E-2</v>
      </c>
      <c r="J2174" s="23">
        <f t="shared" si="175"/>
        <v>-9.9574080479732541E-2</v>
      </c>
      <c r="K2174" s="9">
        <v>-1.7165993179862959E-2</v>
      </c>
      <c r="L2174" s="63">
        <f t="shared" si="176"/>
        <v>-46.235001235988868</v>
      </c>
      <c r="M2174" s="63">
        <f t="shared" si="177"/>
        <v>-0.17219650182013704</v>
      </c>
      <c r="N2174" s="145"/>
      <c r="O2174" s="131"/>
      <c r="P2174" s="131"/>
      <c r="Q2174" s="131"/>
      <c r="R2174" s="131"/>
      <c r="S2174" s="131"/>
      <c r="T2174" s="131"/>
      <c r="U2174" s="131"/>
      <c r="V2174" s="131"/>
      <c r="W2174" s="131"/>
    </row>
    <row r="2175" spans="1:23" ht="18" customHeight="1" x14ac:dyDescent="0.35">
      <c r="A2175" s="143" t="s">
        <v>486</v>
      </c>
      <c r="B2175" s="143" t="s">
        <v>377</v>
      </c>
      <c r="C2175" s="147">
        <v>32005</v>
      </c>
      <c r="D2175" s="7">
        <v>-0.16992837599999999</v>
      </c>
      <c r="E2175" s="10">
        <v>1</v>
      </c>
      <c r="F2175" s="144">
        <v>0</v>
      </c>
      <c r="G2175" s="47">
        <f t="shared" si="173"/>
        <v>32005</v>
      </c>
      <c r="H2175" s="47">
        <f t="shared" si="174"/>
        <v>0</v>
      </c>
      <c r="I2175" s="59">
        <v>-8.9788414520267451E-2</v>
      </c>
      <c r="J2175" s="23">
        <f t="shared" si="175"/>
        <v>-8.0139961479732541E-2</v>
      </c>
      <c r="K2175" s="9">
        <v>-1.7165993179862959E-2</v>
      </c>
      <c r="L2175" s="63">
        <f t="shared" si="176"/>
        <v>-27.329100627067472</v>
      </c>
      <c r="M2175" s="63">
        <f t="shared" si="177"/>
        <v>-0.15276238282013704</v>
      </c>
      <c r="N2175" s="145"/>
      <c r="O2175" s="131"/>
      <c r="P2175" s="131"/>
      <c r="Q2175" s="131"/>
      <c r="R2175" s="131"/>
      <c r="S2175" s="131"/>
      <c r="T2175" s="131"/>
      <c r="U2175" s="131"/>
      <c r="V2175" s="131"/>
      <c r="W2175" s="131"/>
    </row>
    <row r="2176" spans="1:23" ht="18" customHeight="1" x14ac:dyDescent="0.35">
      <c r="A2176" s="143" t="s">
        <v>486</v>
      </c>
      <c r="B2176" s="143" t="s">
        <v>107</v>
      </c>
      <c r="C2176" s="147">
        <v>58337</v>
      </c>
      <c r="D2176" s="7">
        <v>-0.13365075900000001</v>
      </c>
      <c r="E2176" s="10">
        <v>1</v>
      </c>
      <c r="F2176" s="144">
        <v>0</v>
      </c>
      <c r="G2176" s="47">
        <f t="shared" si="173"/>
        <v>58337</v>
      </c>
      <c r="H2176" s="47">
        <f t="shared" si="174"/>
        <v>0</v>
      </c>
      <c r="I2176" s="59">
        <v>-8.9788414520267451E-2</v>
      </c>
      <c r="J2176" s="23">
        <f t="shared" si="175"/>
        <v>-4.3862344479732557E-2</v>
      </c>
      <c r="K2176" s="9">
        <v>-1.7165993179862959E-2</v>
      </c>
      <c r="L2176" s="63">
        <f t="shared" si="176"/>
        <v>-28.134627967669303</v>
      </c>
      <c r="M2176" s="63">
        <f t="shared" si="177"/>
        <v>-0.11648476582013705</v>
      </c>
      <c r="N2176" s="145"/>
      <c r="O2176" s="131"/>
      <c r="P2176" s="131"/>
      <c r="Q2176" s="131"/>
      <c r="R2176" s="131"/>
      <c r="S2176" s="131"/>
      <c r="T2176" s="131"/>
      <c r="U2176" s="131"/>
      <c r="V2176" s="131"/>
      <c r="W2176" s="131"/>
    </row>
    <row r="2177" spans="1:23" ht="18" customHeight="1" x14ac:dyDescent="0.35">
      <c r="A2177" s="143" t="s">
        <v>486</v>
      </c>
      <c r="B2177" s="143" t="s">
        <v>158</v>
      </c>
      <c r="C2177" s="147">
        <v>79013</v>
      </c>
      <c r="D2177" s="7">
        <v>-0.13555966999999999</v>
      </c>
      <c r="E2177" s="10">
        <v>1</v>
      </c>
      <c r="F2177" s="144">
        <v>1</v>
      </c>
      <c r="G2177" s="47">
        <f t="shared" si="173"/>
        <v>79013</v>
      </c>
      <c r="H2177" s="47">
        <f t="shared" si="174"/>
        <v>79013</v>
      </c>
      <c r="I2177" s="59">
        <v>-6.4291675190258815E-2</v>
      </c>
      <c r="J2177" s="23">
        <f t="shared" si="175"/>
        <v>-7.1267994809741178E-2</v>
      </c>
      <c r="K2177" s="9">
        <v>2.4825882526396358E-3</v>
      </c>
      <c r="L2177" s="63">
        <f t="shared" si="176"/>
        <v>-38.802645060116888</v>
      </c>
      <c r="M2177" s="63">
        <f t="shared" si="177"/>
        <v>-0.13804225825263963</v>
      </c>
      <c r="N2177" s="145"/>
      <c r="O2177" s="131"/>
      <c r="P2177" s="131"/>
      <c r="Q2177" s="131"/>
      <c r="R2177" s="131"/>
      <c r="S2177" s="131"/>
      <c r="T2177" s="131"/>
      <c r="U2177" s="131"/>
      <c r="V2177" s="131"/>
      <c r="W2177" s="131"/>
    </row>
    <row r="2178" spans="1:23" ht="18" customHeight="1" x14ac:dyDescent="0.35">
      <c r="A2178" s="143" t="s">
        <v>486</v>
      </c>
      <c r="B2178" s="143" t="s">
        <v>414</v>
      </c>
      <c r="C2178" s="147">
        <v>251502</v>
      </c>
      <c r="D2178" s="7">
        <v>1.5207948000000001E-2</v>
      </c>
      <c r="E2178" s="10">
        <v>1</v>
      </c>
      <c r="F2178" s="144">
        <v>0</v>
      </c>
      <c r="G2178" s="47">
        <f t="shared" si="173"/>
        <v>251502</v>
      </c>
      <c r="H2178" s="47">
        <f t="shared" si="174"/>
        <v>0</v>
      </c>
      <c r="I2178" s="59">
        <v>-8.9788414520267451E-2</v>
      </c>
      <c r="J2178" s="23">
        <f t="shared" si="175"/>
        <v>0.10499636252026745</v>
      </c>
      <c r="K2178" s="9">
        <v>-1.7165993179862959E-2</v>
      </c>
      <c r="L2178" s="63">
        <f t="shared" si="176"/>
        <v>16.235523432421807</v>
      </c>
      <c r="M2178" s="63">
        <f t="shared" si="177"/>
        <v>3.2373941179862961E-2</v>
      </c>
      <c r="N2178" s="145"/>
      <c r="O2178" s="131"/>
      <c r="P2178" s="131"/>
      <c r="Q2178" s="131"/>
      <c r="R2178" s="131"/>
      <c r="S2178" s="131"/>
      <c r="T2178" s="131"/>
      <c r="U2178" s="131"/>
      <c r="V2178" s="131"/>
      <c r="W2178" s="131"/>
    </row>
    <row r="2179" spans="1:23" ht="18" customHeight="1" x14ac:dyDescent="0.35">
      <c r="A2179" s="143" t="s">
        <v>486</v>
      </c>
      <c r="B2179" s="143" t="s">
        <v>1418</v>
      </c>
      <c r="C2179" s="147">
        <v>273604</v>
      </c>
      <c r="D2179" s="7">
        <v>-2.5260339999999999E-3</v>
      </c>
      <c r="E2179" s="10">
        <v>1</v>
      </c>
      <c r="F2179" s="144">
        <v>0</v>
      </c>
      <c r="G2179" s="47">
        <f t="shared" si="173"/>
        <v>273604</v>
      </c>
      <c r="H2179" s="47">
        <f t="shared" si="174"/>
        <v>0</v>
      </c>
      <c r="I2179" s="59">
        <v>-8.9788414520267451E-2</v>
      </c>
      <c r="J2179" s="23">
        <f t="shared" si="175"/>
        <v>8.7262380520267455E-2</v>
      </c>
      <c r="K2179" s="9">
        <v>-1.7165993179862959E-2</v>
      </c>
      <c r="L2179" s="63">
        <f t="shared" si="176"/>
        <v>7.6577482893883788</v>
      </c>
      <c r="M2179" s="63">
        <f t="shared" si="177"/>
        <v>1.4639959179862959E-2</v>
      </c>
      <c r="N2179" s="145"/>
      <c r="O2179" s="131"/>
      <c r="P2179" s="131"/>
      <c r="Q2179" s="131"/>
      <c r="R2179" s="131"/>
      <c r="S2179" s="131"/>
      <c r="T2179" s="131"/>
      <c r="U2179" s="131"/>
      <c r="V2179" s="131"/>
      <c r="W2179" s="131"/>
    </row>
    <row r="2180" spans="1:23" ht="18" customHeight="1" x14ac:dyDescent="0.35">
      <c r="A2180" s="143" t="s">
        <v>486</v>
      </c>
      <c r="B2180" s="143" t="s">
        <v>466</v>
      </c>
      <c r="C2180" s="147">
        <v>603307</v>
      </c>
      <c r="D2180" s="7">
        <v>2.7982961000000001E-2</v>
      </c>
      <c r="E2180" s="10">
        <v>1</v>
      </c>
      <c r="F2180" s="144">
        <v>0</v>
      </c>
      <c r="G2180" s="47">
        <f t="shared" si="173"/>
        <v>603307</v>
      </c>
      <c r="H2180" s="47">
        <f t="shared" si="174"/>
        <v>0</v>
      </c>
      <c r="I2180" s="59">
        <v>-8.9788414520267451E-2</v>
      </c>
      <c r="J2180" s="23">
        <f t="shared" si="175"/>
        <v>0.11777137552026745</v>
      </c>
      <c r="K2180" s="9">
        <v>-1.7165993179862959E-2</v>
      </c>
      <c r="L2180" s="63">
        <f t="shared" si="176"/>
        <v>35.068474727699957</v>
      </c>
      <c r="M2180" s="63">
        <f t="shared" si="177"/>
        <v>4.5148954179862963E-2</v>
      </c>
      <c r="N2180" s="145"/>
      <c r="O2180" s="131"/>
      <c r="P2180" s="131"/>
      <c r="Q2180" s="131"/>
      <c r="R2180" s="131"/>
      <c r="S2180" s="131"/>
      <c r="T2180" s="131"/>
      <c r="U2180" s="131"/>
      <c r="V2180" s="131"/>
      <c r="W2180" s="131"/>
    </row>
    <row r="2181" spans="1:23" ht="18" customHeight="1" x14ac:dyDescent="0.35">
      <c r="A2181" s="143" t="s">
        <v>486</v>
      </c>
      <c r="B2181" s="143" t="s">
        <v>279</v>
      </c>
      <c r="C2181" s="147">
        <v>30628</v>
      </c>
      <c r="D2181" s="7">
        <v>-0.25058596500000002</v>
      </c>
      <c r="E2181" s="10">
        <v>1</v>
      </c>
      <c r="F2181" s="144">
        <v>0</v>
      </c>
      <c r="G2181" s="47">
        <f t="shared" si="173"/>
        <v>30628</v>
      </c>
      <c r="H2181" s="47">
        <f t="shared" si="174"/>
        <v>0</v>
      </c>
      <c r="I2181" s="59">
        <v>-8.9788414520267451E-2</v>
      </c>
      <c r="J2181" s="23">
        <f t="shared" si="175"/>
        <v>-0.16079755047973257</v>
      </c>
      <c r="K2181" s="9">
        <v>-1.7165993179862959E-2</v>
      </c>
      <c r="L2181" s="63">
        <f t="shared" si="176"/>
        <v>-40.850495762144213</v>
      </c>
      <c r="M2181" s="63">
        <f t="shared" si="177"/>
        <v>-0.23341997182013707</v>
      </c>
      <c r="N2181" s="145"/>
      <c r="O2181" s="131"/>
      <c r="P2181" s="131"/>
      <c r="Q2181" s="131"/>
      <c r="R2181" s="131"/>
      <c r="S2181" s="131"/>
      <c r="T2181" s="131"/>
      <c r="U2181" s="131"/>
      <c r="V2181" s="131"/>
      <c r="W2181" s="131"/>
    </row>
    <row r="2182" spans="1:23" ht="18" customHeight="1" x14ac:dyDescent="0.35">
      <c r="A2182" s="143" t="s">
        <v>486</v>
      </c>
      <c r="B2182" s="143" t="s">
        <v>491</v>
      </c>
      <c r="C2182" s="147">
        <v>261281</v>
      </c>
      <c r="D2182" s="7">
        <v>-9.5545970999999993E-2</v>
      </c>
      <c r="E2182" s="10">
        <v>1</v>
      </c>
      <c r="F2182" s="144">
        <v>1</v>
      </c>
      <c r="G2182" s="47">
        <f t="shared" ref="G2182:G2245" si="178">$C2182*E2182</f>
        <v>261281</v>
      </c>
      <c r="H2182" s="47">
        <f t="shared" ref="H2182:H2245" si="179">$C2182*F2182</f>
        <v>261281</v>
      </c>
      <c r="I2182" s="59">
        <v>-6.4291675190258815E-2</v>
      </c>
      <c r="J2182" s="23">
        <f t="shared" ref="J2182:J2245" si="180">D2182-I2182</f>
        <v>-3.1254295809741178E-2</v>
      </c>
      <c r="K2182" s="9">
        <v>2.4825882526396358E-3</v>
      </c>
      <c r="L2182" s="63">
        <f t="shared" ref="L2182:L2245" si="181">-SQRT(C2182)*(K2182-D2182)</f>
        <v>-50.107938364757054</v>
      </c>
      <c r="M2182" s="63">
        <f t="shared" ref="M2182:M2245" si="182">D2182-K2182</f>
        <v>-9.8028559252639633E-2</v>
      </c>
      <c r="N2182" s="145"/>
      <c r="O2182" s="131"/>
      <c r="P2182" s="131"/>
      <c r="Q2182" s="131"/>
      <c r="R2182" s="131"/>
      <c r="S2182" s="131"/>
      <c r="T2182" s="131"/>
      <c r="U2182" s="131"/>
      <c r="V2182" s="131"/>
      <c r="W2182" s="131"/>
    </row>
    <row r="2183" spans="1:23" ht="18" customHeight="1" x14ac:dyDescent="0.35">
      <c r="A2183" s="143" t="s">
        <v>486</v>
      </c>
      <c r="B2183" s="143" t="s">
        <v>174</v>
      </c>
      <c r="C2183" s="147">
        <v>113618</v>
      </c>
      <c r="D2183" s="7">
        <v>-0.16642955300000001</v>
      </c>
      <c r="E2183" s="10">
        <v>1</v>
      </c>
      <c r="F2183" s="144">
        <v>1</v>
      </c>
      <c r="G2183" s="47">
        <f t="shared" si="178"/>
        <v>113618</v>
      </c>
      <c r="H2183" s="47">
        <f t="shared" si="179"/>
        <v>113618</v>
      </c>
      <c r="I2183" s="59">
        <v>-6.4291675190258815E-2</v>
      </c>
      <c r="J2183" s="23">
        <f t="shared" si="180"/>
        <v>-0.10213787780974119</v>
      </c>
      <c r="K2183" s="9">
        <v>2.4825882526396358E-3</v>
      </c>
      <c r="L2183" s="63">
        <f t="shared" si="181"/>
        <v>-56.935670240651405</v>
      </c>
      <c r="M2183" s="63">
        <f t="shared" si="182"/>
        <v>-0.16891214125263965</v>
      </c>
      <c r="N2183" s="145"/>
      <c r="O2183" s="131"/>
      <c r="P2183" s="131"/>
      <c r="Q2183" s="131"/>
      <c r="R2183" s="131"/>
      <c r="S2183" s="131"/>
      <c r="T2183" s="131"/>
      <c r="U2183" s="131"/>
      <c r="V2183" s="131"/>
      <c r="W2183" s="131"/>
    </row>
    <row r="2184" spans="1:23" ht="18" customHeight="1" x14ac:dyDescent="0.35">
      <c r="A2184" s="143" t="s">
        <v>486</v>
      </c>
      <c r="B2184" s="143" t="s">
        <v>544</v>
      </c>
      <c r="C2184" s="147">
        <v>5014</v>
      </c>
      <c r="D2184" s="7">
        <v>-0.15285316299999999</v>
      </c>
      <c r="E2184" s="10">
        <v>1</v>
      </c>
      <c r="F2184" s="144">
        <v>0</v>
      </c>
      <c r="G2184" s="47">
        <f t="shared" si="178"/>
        <v>5014</v>
      </c>
      <c r="H2184" s="47">
        <f t="shared" si="179"/>
        <v>0</v>
      </c>
      <c r="I2184" s="59">
        <v>-8.9788414520267451E-2</v>
      </c>
      <c r="J2184" s="23">
        <f t="shared" si="180"/>
        <v>-6.3064748479732535E-2</v>
      </c>
      <c r="K2184" s="9">
        <v>-1.7165993179862959E-2</v>
      </c>
      <c r="L2184" s="63">
        <f t="shared" si="181"/>
        <v>-9.6079547449884846</v>
      </c>
      <c r="M2184" s="63">
        <f t="shared" si="182"/>
        <v>-0.13568716982013704</v>
      </c>
      <c r="N2184" s="145"/>
      <c r="O2184" s="131"/>
      <c r="P2184" s="131"/>
      <c r="Q2184" s="131"/>
      <c r="R2184" s="131"/>
      <c r="S2184" s="131"/>
      <c r="T2184" s="131"/>
      <c r="U2184" s="131"/>
      <c r="V2184" s="131"/>
      <c r="W2184" s="131"/>
    </row>
    <row r="2185" spans="1:23" ht="18" customHeight="1" x14ac:dyDescent="0.35">
      <c r="A2185" s="143" t="s">
        <v>486</v>
      </c>
      <c r="B2185" s="143" t="s">
        <v>177</v>
      </c>
      <c r="C2185" s="147">
        <v>142742</v>
      </c>
      <c r="D2185" s="7">
        <v>-5.4169808999999999E-2</v>
      </c>
      <c r="E2185" s="10">
        <v>1</v>
      </c>
      <c r="F2185" s="144">
        <v>0</v>
      </c>
      <c r="G2185" s="47">
        <f t="shared" si="178"/>
        <v>142742</v>
      </c>
      <c r="H2185" s="47">
        <f t="shared" si="179"/>
        <v>0</v>
      </c>
      <c r="I2185" s="59">
        <v>-8.9788414520267451E-2</v>
      </c>
      <c r="J2185" s="23">
        <f t="shared" si="180"/>
        <v>3.5618605520267452E-2</v>
      </c>
      <c r="K2185" s="9">
        <v>-1.7165993179862959E-2</v>
      </c>
      <c r="L2185" s="63">
        <f t="shared" si="181"/>
        <v>-13.980490200112603</v>
      </c>
      <c r="M2185" s="63">
        <f t="shared" si="182"/>
        <v>-3.7003815820137037E-2</v>
      </c>
      <c r="N2185" s="145"/>
      <c r="O2185" s="131"/>
      <c r="P2185" s="131"/>
      <c r="Q2185" s="131"/>
      <c r="R2185" s="131"/>
      <c r="S2185" s="131"/>
      <c r="T2185" s="131"/>
      <c r="U2185" s="131"/>
      <c r="V2185" s="131"/>
      <c r="W2185" s="131"/>
    </row>
    <row r="2186" spans="1:23" ht="18" customHeight="1" x14ac:dyDescent="0.35">
      <c r="A2186" s="143" t="s">
        <v>486</v>
      </c>
      <c r="B2186" s="143" t="s">
        <v>178</v>
      </c>
      <c r="C2186" s="147">
        <v>14127</v>
      </c>
      <c r="D2186" s="7">
        <v>-0.116272219</v>
      </c>
      <c r="E2186" s="10">
        <v>1</v>
      </c>
      <c r="F2186" s="144">
        <v>1</v>
      </c>
      <c r="G2186" s="47">
        <f t="shared" si="178"/>
        <v>14127</v>
      </c>
      <c r="H2186" s="47">
        <f t="shared" si="179"/>
        <v>14127</v>
      </c>
      <c r="I2186" s="59">
        <v>-6.4291675190258815E-2</v>
      </c>
      <c r="J2186" s="23">
        <f t="shared" si="180"/>
        <v>-5.1980543809741181E-2</v>
      </c>
      <c r="K2186" s="9">
        <v>2.4825882526396358E-3</v>
      </c>
      <c r="L2186" s="63">
        <f t="shared" si="181"/>
        <v>-14.11484689529982</v>
      </c>
      <c r="M2186" s="63">
        <f t="shared" si="182"/>
        <v>-0.11875480725263964</v>
      </c>
      <c r="N2186" s="145"/>
      <c r="O2186" s="131"/>
      <c r="P2186" s="131"/>
      <c r="Q2186" s="131"/>
      <c r="R2186" s="131"/>
      <c r="S2186" s="131"/>
      <c r="T2186" s="131"/>
      <c r="U2186" s="131"/>
      <c r="V2186" s="131"/>
      <c r="W2186" s="131"/>
    </row>
    <row r="2187" spans="1:23" ht="18" customHeight="1" x14ac:dyDescent="0.35">
      <c r="A2187" s="143" t="s">
        <v>486</v>
      </c>
      <c r="B2187" s="143" t="s">
        <v>184</v>
      </c>
      <c r="C2187" s="147">
        <v>33208</v>
      </c>
      <c r="D2187" s="7">
        <v>-0.21730233800000001</v>
      </c>
      <c r="E2187" s="10">
        <v>1</v>
      </c>
      <c r="F2187" s="144">
        <v>0</v>
      </c>
      <c r="G2187" s="47">
        <f t="shared" si="178"/>
        <v>33208</v>
      </c>
      <c r="H2187" s="47">
        <f t="shared" si="179"/>
        <v>0</v>
      </c>
      <c r="I2187" s="59">
        <v>-8.9788414520267451E-2</v>
      </c>
      <c r="J2187" s="23">
        <f t="shared" si="180"/>
        <v>-0.12751392347973256</v>
      </c>
      <c r="K2187" s="9">
        <v>-1.7165993179862959E-2</v>
      </c>
      <c r="L2187" s="63">
        <f t="shared" si="181"/>
        <v>-36.470970824048202</v>
      </c>
      <c r="M2187" s="63">
        <f t="shared" si="182"/>
        <v>-0.20013634482013706</v>
      </c>
      <c r="N2187" s="145"/>
      <c r="O2187" s="131"/>
      <c r="P2187" s="131"/>
      <c r="Q2187" s="131"/>
      <c r="R2187" s="131"/>
      <c r="S2187" s="131"/>
      <c r="T2187" s="131"/>
      <c r="U2187" s="131"/>
      <c r="V2187" s="131"/>
      <c r="W2187" s="131"/>
    </row>
    <row r="2188" spans="1:23" ht="18" customHeight="1" x14ac:dyDescent="0.35">
      <c r="A2188" s="143" t="s">
        <v>486</v>
      </c>
      <c r="B2188" s="143" t="s">
        <v>1419</v>
      </c>
      <c r="C2188" s="147">
        <v>40872</v>
      </c>
      <c r="D2188" s="7">
        <v>-0.11856762</v>
      </c>
      <c r="E2188" s="10">
        <v>1</v>
      </c>
      <c r="F2188" s="144">
        <v>0</v>
      </c>
      <c r="G2188" s="47">
        <f t="shared" si="178"/>
        <v>40872</v>
      </c>
      <c r="H2188" s="47">
        <f t="shared" si="179"/>
        <v>0</v>
      </c>
      <c r="I2188" s="59">
        <v>-8.9788414520267451E-2</v>
      </c>
      <c r="J2188" s="23">
        <f t="shared" si="180"/>
        <v>-2.8779205479732548E-2</v>
      </c>
      <c r="K2188" s="9">
        <v>-1.7165993179862959E-2</v>
      </c>
      <c r="L2188" s="63">
        <f t="shared" si="181"/>
        <v>-20.500189113337399</v>
      </c>
      <c r="M2188" s="63">
        <f t="shared" si="182"/>
        <v>-0.10140162682013704</v>
      </c>
      <c r="N2188" s="145"/>
      <c r="O2188" s="131"/>
      <c r="P2188" s="131"/>
      <c r="Q2188" s="131"/>
      <c r="R2188" s="131"/>
      <c r="S2188" s="131"/>
      <c r="T2188" s="131"/>
      <c r="U2188" s="131"/>
      <c r="V2188" s="131"/>
      <c r="W2188" s="131"/>
    </row>
    <row r="2189" spans="1:23" ht="18" customHeight="1" x14ac:dyDescent="0.35">
      <c r="A2189" s="143" t="s">
        <v>486</v>
      </c>
      <c r="B2189" s="143" t="s">
        <v>814</v>
      </c>
      <c r="C2189" s="147">
        <v>77515</v>
      </c>
      <c r="D2189" s="7">
        <v>-0.15358128800000001</v>
      </c>
      <c r="E2189" s="10">
        <v>1</v>
      </c>
      <c r="F2189" s="144">
        <v>0</v>
      </c>
      <c r="G2189" s="47">
        <f t="shared" si="178"/>
        <v>77515</v>
      </c>
      <c r="H2189" s="47">
        <f t="shared" si="179"/>
        <v>0</v>
      </c>
      <c r="I2189" s="59">
        <v>-8.9788414520267451E-2</v>
      </c>
      <c r="J2189" s="23">
        <f t="shared" si="180"/>
        <v>-6.3792873479732559E-2</v>
      </c>
      <c r="K2189" s="9">
        <v>-1.7165993179862959E-2</v>
      </c>
      <c r="L2189" s="63">
        <f t="shared" si="181"/>
        <v>-37.980085810947607</v>
      </c>
      <c r="M2189" s="63">
        <f t="shared" si="182"/>
        <v>-0.13641529482013706</v>
      </c>
      <c r="N2189" s="145"/>
      <c r="O2189" s="131"/>
      <c r="P2189" s="131"/>
      <c r="Q2189" s="131"/>
      <c r="R2189" s="131"/>
      <c r="S2189" s="131"/>
      <c r="T2189" s="131"/>
      <c r="U2189" s="131"/>
      <c r="V2189" s="131"/>
      <c r="W2189" s="131"/>
    </row>
    <row r="2190" spans="1:23" ht="18" customHeight="1" x14ac:dyDescent="0.35">
      <c r="A2190" s="143" t="s">
        <v>486</v>
      </c>
      <c r="B2190" s="143" t="s">
        <v>73</v>
      </c>
      <c r="C2190" s="147">
        <v>40991</v>
      </c>
      <c r="D2190" s="7">
        <v>-0.14709483800000001</v>
      </c>
      <c r="E2190" s="10">
        <v>1</v>
      </c>
      <c r="F2190" s="144">
        <v>1</v>
      </c>
      <c r="G2190" s="47">
        <f t="shared" si="178"/>
        <v>40991</v>
      </c>
      <c r="H2190" s="47">
        <f t="shared" si="179"/>
        <v>40991</v>
      </c>
      <c r="I2190" s="59">
        <v>-6.4291675190258815E-2</v>
      </c>
      <c r="J2190" s="23">
        <f t="shared" si="180"/>
        <v>-8.280316280974119E-2</v>
      </c>
      <c r="K2190" s="9">
        <v>2.4825882526396358E-3</v>
      </c>
      <c r="L2190" s="63">
        <f t="shared" si="181"/>
        <v>-30.283796055992031</v>
      </c>
      <c r="M2190" s="63">
        <f t="shared" si="182"/>
        <v>-0.14957742625263964</v>
      </c>
      <c r="N2190" s="145"/>
      <c r="O2190" s="131"/>
      <c r="P2190" s="131"/>
      <c r="Q2190" s="131"/>
      <c r="R2190" s="131"/>
      <c r="S2190" s="131"/>
      <c r="T2190" s="131"/>
      <c r="U2190" s="131"/>
      <c r="V2190" s="131"/>
      <c r="W2190" s="131"/>
    </row>
    <row r="2191" spans="1:23" ht="18" customHeight="1" x14ac:dyDescent="0.35">
      <c r="A2191" s="143" t="s">
        <v>486</v>
      </c>
      <c r="B2191" s="143" t="s">
        <v>1420</v>
      </c>
      <c r="C2191" s="147">
        <v>21454</v>
      </c>
      <c r="D2191" s="7">
        <v>-0.13189336300000001</v>
      </c>
      <c r="E2191" s="10">
        <v>1</v>
      </c>
      <c r="F2191" s="144">
        <v>0</v>
      </c>
      <c r="G2191" s="47">
        <f t="shared" si="178"/>
        <v>21454</v>
      </c>
      <c r="H2191" s="47">
        <f t="shared" si="179"/>
        <v>0</v>
      </c>
      <c r="I2191" s="59">
        <v>-8.9788414520267451E-2</v>
      </c>
      <c r="J2191" s="23">
        <f t="shared" si="180"/>
        <v>-4.2104948479732562E-2</v>
      </c>
      <c r="K2191" s="9">
        <v>-1.7165993179862959E-2</v>
      </c>
      <c r="L2191" s="63">
        <f t="shared" si="181"/>
        <v>-16.804328989993937</v>
      </c>
      <c r="M2191" s="63">
        <f t="shared" si="182"/>
        <v>-0.11472736982013705</v>
      </c>
      <c r="N2191" s="145"/>
      <c r="O2191" s="131"/>
      <c r="P2191" s="131"/>
      <c r="Q2191" s="131"/>
      <c r="R2191" s="131"/>
      <c r="S2191" s="131"/>
      <c r="T2191" s="131"/>
      <c r="U2191" s="131"/>
      <c r="V2191" s="131"/>
      <c r="W2191" s="131"/>
    </row>
    <row r="2192" spans="1:23" ht="18" customHeight="1" x14ac:dyDescent="0.35">
      <c r="A2192" s="143" t="s">
        <v>486</v>
      </c>
      <c r="B2192" s="143" t="s">
        <v>1421</v>
      </c>
      <c r="C2192" s="147">
        <v>221333</v>
      </c>
      <c r="D2192" s="7">
        <v>-8.8746004000000003E-2</v>
      </c>
      <c r="E2192" s="10">
        <v>1</v>
      </c>
      <c r="F2192" s="144">
        <v>0</v>
      </c>
      <c r="G2192" s="47">
        <f t="shared" si="178"/>
        <v>221333</v>
      </c>
      <c r="H2192" s="47">
        <f t="shared" si="179"/>
        <v>0</v>
      </c>
      <c r="I2192" s="59">
        <v>-8.9788414520267451E-2</v>
      </c>
      <c r="J2192" s="23">
        <f t="shared" si="180"/>
        <v>1.0424105202674477E-3</v>
      </c>
      <c r="K2192" s="9">
        <v>-1.7165993179862959E-2</v>
      </c>
      <c r="L2192" s="63">
        <f t="shared" si="181"/>
        <v>-33.675561437761324</v>
      </c>
      <c r="M2192" s="63">
        <f t="shared" si="182"/>
        <v>-7.1580010820137041E-2</v>
      </c>
      <c r="N2192" s="145"/>
      <c r="O2192" s="131"/>
      <c r="P2192" s="131"/>
      <c r="Q2192" s="131"/>
      <c r="R2192" s="131"/>
      <c r="S2192" s="131"/>
      <c r="T2192" s="131"/>
      <c r="U2192" s="131"/>
      <c r="V2192" s="131"/>
      <c r="W2192" s="131"/>
    </row>
    <row r="2193" spans="1:23" ht="18" customHeight="1" x14ac:dyDescent="0.35">
      <c r="A2193" s="143" t="s">
        <v>486</v>
      </c>
      <c r="B2193" s="143" t="s">
        <v>548</v>
      </c>
      <c r="C2193" s="147">
        <v>502210</v>
      </c>
      <c r="D2193" s="7">
        <v>-2.0695597999999999E-2</v>
      </c>
      <c r="E2193" s="10">
        <v>1</v>
      </c>
      <c r="F2193" s="144">
        <v>0</v>
      </c>
      <c r="G2193" s="47">
        <f t="shared" si="178"/>
        <v>502210</v>
      </c>
      <c r="H2193" s="47">
        <f t="shared" si="179"/>
        <v>0</v>
      </c>
      <c r="I2193" s="59">
        <v>-8.9788414520267451E-2</v>
      </c>
      <c r="J2193" s="23">
        <f t="shared" si="180"/>
        <v>6.9092816520267455E-2</v>
      </c>
      <c r="K2193" s="9">
        <v>-1.7165993179862959E-2</v>
      </c>
      <c r="L2193" s="63">
        <f t="shared" si="181"/>
        <v>-2.50131715635565</v>
      </c>
      <c r="M2193" s="63">
        <f t="shared" si="182"/>
        <v>-3.5296048201370403E-3</v>
      </c>
      <c r="N2193" s="145"/>
      <c r="O2193" s="131"/>
      <c r="P2193" s="131"/>
      <c r="Q2193" s="131"/>
      <c r="R2193" s="131"/>
      <c r="S2193" s="131"/>
      <c r="T2193" s="131"/>
      <c r="U2193" s="131"/>
      <c r="V2193" s="131"/>
      <c r="W2193" s="131"/>
    </row>
    <row r="2194" spans="1:23" ht="18" customHeight="1" x14ac:dyDescent="0.35">
      <c r="A2194" s="143" t="s">
        <v>486</v>
      </c>
      <c r="B2194" s="143" t="s">
        <v>357</v>
      </c>
      <c r="C2194" s="147">
        <v>87137</v>
      </c>
      <c r="D2194" s="7">
        <v>-0.12366838500000001</v>
      </c>
      <c r="E2194" s="10">
        <v>1</v>
      </c>
      <c r="F2194" s="144">
        <v>0</v>
      </c>
      <c r="G2194" s="47">
        <f t="shared" si="178"/>
        <v>87137</v>
      </c>
      <c r="H2194" s="47">
        <f t="shared" si="179"/>
        <v>0</v>
      </c>
      <c r="I2194" s="59">
        <v>-8.9788414520267451E-2</v>
      </c>
      <c r="J2194" s="23">
        <f t="shared" si="180"/>
        <v>-3.3879970479732555E-2</v>
      </c>
      <c r="K2194" s="9">
        <v>-1.7165993179862959E-2</v>
      </c>
      <c r="L2194" s="63">
        <f t="shared" si="181"/>
        <v>-31.438416489434655</v>
      </c>
      <c r="M2194" s="63">
        <f t="shared" si="182"/>
        <v>-0.10650239182013704</v>
      </c>
      <c r="N2194" s="145"/>
      <c r="O2194" s="131"/>
      <c r="P2194" s="131"/>
      <c r="Q2194" s="131"/>
      <c r="R2194" s="131"/>
      <c r="S2194" s="131"/>
      <c r="T2194" s="131"/>
      <c r="U2194" s="131"/>
      <c r="V2194" s="131"/>
      <c r="W2194" s="131"/>
    </row>
    <row r="2195" spans="1:23" ht="18" customHeight="1" x14ac:dyDescent="0.35">
      <c r="A2195" s="143" t="s">
        <v>486</v>
      </c>
      <c r="B2195" s="143" t="s">
        <v>617</v>
      </c>
      <c r="C2195" s="147">
        <v>128287</v>
      </c>
      <c r="D2195" s="7">
        <v>-6.5840999999999997E-2</v>
      </c>
      <c r="E2195" s="10">
        <v>1</v>
      </c>
      <c r="F2195" s="144">
        <v>0</v>
      </c>
      <c r="G2195" s="47">
        <f t="shared" si="178"/>
        <v>128287</v>
      </c>
      <c r="H2195" s="47">
        <f t="shared" si="179"/>
        <v>0</v>
      </c>
      <c r="I2195" s="59">
        <v>-8.9788414520267451E-2</v>
      </c>
      <c r="J2195" s="23">
        <f t="shared" si="180"/>
        <v>2.3947414520267454E-2</v>
      </c>
      <c r="K2195" s="9">
        <v>-1.7165993179862959E-2</v>
      </c>
      <c r="L2195" s="63">
        <f t="shared" si="181"/>
        <v>-17.434012204288933</v>
      </c>
      <c r="M2195" s="63">
        <f t="shared" si="182"/>
        <v>-4.8675006820137035E-2</v>
      </c>
      <c r="N2195" s="145"/>
      <c r="O2195" s="131"/>
      <c r="P2195" s="131"/>
      <c r="Q2195" s="131"/>
      <c r="R2195" s="131"/>
      <c r="S2195" s="131"/>
      <c r="T2195" s="131"/>
      <c r="U2195" s="131"/>
      <c r="V2195" s="131"/>
      <c r="W2195" s="131"/>
    </row>
    <row r="2196" spans="1:23" ht="18" customHeight="1" x14ac:dyDescent="0.35">
      <c r="A2196" s="143" t="s">
        <v>486</v>
      </c>
      <c r="B2196" s="143" t="s">
        <v>1422</v>
      </c>
      <c r="C2196" s="147">
        <v>333018</v>
      </c>
      <c r="D2196" s="7">
        <v>-4.0350256000000001E-2</v>
      </c>
      <c r="E2196" s="10">
        <v>1</v>
      </c>
      <c r="F2196" s="144">
        <v>0</v>
      </c>
      <c r="G2196" s="47">
        <f t="shared" si="178"/>
        <v>333018</v>
      </c>
      <c r="H2196" s="47">
        <f t="shared" si="179"/>
        <v>0</v>
      </c>
      <c r="I2196" s="59">
        <v>-8.9788414520267451E-2</v>
      </c>
      <c r="J2196" s="23">
        <f t="shared" si="180"/>
        <v>4.943815852026745E-2</v>
      </c>
      <c r="K2196" s="9">
        <v>-1.7165993179862959E-2</v>
      </c>
      <c r="L2196" s="63">
        <f t="shared" si="181"/>
        <v>-13.379107568805068</v>
      </c>
      <c r="M2196" s="63">
        <f t="shared" si="182"/>
        <v>-2.3184262820137042E-2</v>
      </c>
      <c r="N2196" s="145"/>
      <c r="O2196" s="131"/>
      <c r="P2196" s="131"/>
      <c r="Q2196" s="131"/>
      <c r="R2196" s="131"/>
      <c r="S2196" s="131"/>
      <c r="T2196" s="131"/>
      <c r="U2196" s="131"/>
      <c r="V2196" s="131"/>
      <c r="W2196" s="131"/>
    </row>
    <row r="2197" spans="1:23" ht="18" customHeight="1" x14ac:dyDescent="0.35">
      <c r="A2197" s="143" t="s">
        <v>486</v>
      </c>
      <c r="B2197" s="143" t="s">
        <v>492</v>
      </c>
      <c r="C2197" s="147">
        <v>285421</v>
      </c>
      <c r="D2197" s="7">
        <v>-0.115174899</v>
      </c>
      <c r="E2197" s="10">
        <v>1</v>
      </c>
      <c r="F2197" s="144">
        <v>1</v>
      </c>
      <c r="G2197" s="47">
        <f t="shared" si="178"/>
        <v>285421</v>
      </c>
      <c r="H2197" s="47">
        <f t="shared" si="179"/>
        <v>285421</v>
      </c>
      <c r="I2197" s="59">
        <v>-6.4291675190258815E-2</v>
      </c>
      <c r="J2197" s="23">
        <f t="shared" si="180"/>
        <v>-5.0883223809741182E-2</v>
      </c>
      <c r="K2197" s="9">
        <v>2.4825882526396358E-3</v>
      </c>
      <c r="L2197" s="63">
        <f t="shared" si="181"/>
        <v>-62.858285452878228</v>
      </c>
      <c r="M2197" s="63">
        <f t="shared" si="182"/>
        <v>-0.11765748725263964</v>
      </c>
      <c r="N2197" s="145"/>
      <c r="O2197" s="131"/>
      <c r="P2197" s="131"/>
      <c r="Q2197" s="131"/>
      <c r="R2197" s="131"/>
      <c r="S2197" s="131"/>
      <c r="T2197" s="131"/>
      <c r="U2197" s="131"/>
      <c r="V2197" s="131"/>
      <c r="W2197" s="131"/>
    </row>
    <row r="2198" spans="1:23" ht="18" customHeight="1" x14ac:dyDescent="0.35">
      <c r="A2198" s="143" t="s">
        <v>486</v>
      </c>
      <c r="B2198" s="143" t="s">
        <v>1423</v>
      </c>
      <c r="C2198" s="147">
        <v>107094</v>
      </c>
      <c r="D2198" s="7">
        <v>-8.7300563999999997E-2</v>
      </c>
      <c r="E2198" s="10">
        <v>1</v>
      </c>
      <c r="F2198" s="144">
        <v>0</v>
      </c>
      <c r="G2198" s="47">
        <f t="shared" si="178"/>
        <v>107094</v>
      </c>
      <c r="H2198" s="47">
        <f t="shared" si="179"/>
        <v>0</v>
      </c>
      <c r="I2198" s="59">
        <v>-8.9788414520267451E-2</v>
      </c>
      <c r="J2198" s="23">
        <f t="shared" si="180"/>
        <v>2.4878505202674539E-3</v>
      </c>
      <c r="K2198" s="9">
        <v>-1.7165993179862959E-2</v>
      </c>
      <c r="L2198" s="63">
        <f t="shared" si="181"/>
        <v>-22.951692339250783</v>
      </c>
      <c r="M2198" s="63">
        <f t="shared" si="182"/>
        <v>-7.0134570820137035E-2</v>
      </c>
      <c r="N2198" s="145"/>
      <c r="O2198" s="131"/>
      <c r="P2198" s="131"/>
      <c r="Q2198" s="131"/>
      <c r="R2198" s="131"/>
      <c r="S2198" s="131"/>
      <c r="T2198" s="131"/>
      <c r="U2198" s="131"/>
      <c r="V2198" s="131"/>
      <c r="W2198" s="131"/>
    </row>
    <row r="2199" spans="1:23" ht="18" customHeight="1" x14ac:dyDescent="0.35">
      <c r="A2199" s="143" t="s">
        <v>486</v>
      </c>
      <c r="B2199" s="143" t="s">
        <v>1424</v>
      </c>
      <c r="C2199" s="147">
        <v>34870</v>
      </c>
      <c r="D2199" s="7">
        <v>-0.14628830400000001</v>
      </c>
      <c r="E2199" s="10">
        <v>1</v>
      </c>
      <c r="F2199" s="144">
        <v>0</v>
      </c>
      <c r="G2199" s="47">
        <f t="shared" si="178"/>
        <v>34870</v>
      </c>
      <c r="H2199" s="47">
        <f t="shared" si="179"/>
        <v>0</v>
      </c>
      <c r="I2199" s="59">
        <v>-8.9788414520267451E-2</v>
      </c>
      <c r="J2199" s="23">
        <f t="shared" si="180"/>
        <v>-5.6499889479732557E-2</v>
      </c>
      <c r="K2199" s="9">
        <v>-1.7165993179862959E-2</v>
      </c>
      <c r="L2199" s="63">
        <f t="shared" si="181"/>
        <v>-24.111668462674331</v>
      </c>
      <c r="M2199" s="63">
        <f t="shared" si="182"/>
        <v>-0.12912231082013706</v>
      </c>
      <c r="N2199" s="145"/>
      <c r="O2199" s="131"/>
      <c r="P2199" s="131"/>
      <c r="Q2199" s="131"/>
      <c r="R2199" s="131"/>
      <c r="S2199" s="131"/>
      <c r="T2199" s="131"/>
      <c r="U2199" s="131"/>
      <c r="V2199" s="131"/>
      <c r="W2199" s="131"/>
    </row>
    <row r="2200" spans="1:23" ht="18" customHeight="1" x14ac:dyDescent="0.35">
      <c r="A2200" s="143" t="s">
        <v>486</v>
      </c>
      <c r="B2200" s="143" t="s">
        <v>401</v>
      </c>
      <c r="C2200" s="147">
        <v>110186</v>
      </c>
      <c r="D2200" s="7">
        <v>-0.130306693</v>
      </c>
      <c r="E2200" s="10">
        <v>1</v>
      </c>
      <c r="F2200" s="144">
        <v>0</v>
      </c>
      <c r="G2200" s="47">
        <f t="shared" si="178"/>
        <v>110186</v>
      </c>
      <c r="H2200" s="47">
        <f t="shared" si="179"/>
        <v>0</v>
      </c>
      <c r="I2200" s="59">
        <v>-8.9788414520267451E-2</v>
      </c>
      <c r="J2200" s="23">
        <f t="shared" si="180"/>
        <v>-4.051827847973255E-2</v>
      </c>
      <c r="K2200" s="9">
        <v>-1.7165993179862959E-2</v>
      </c>
      <c r="L2200" s="63">
        <f t="shared" si="181"/>
        <v>-37.556236862560077</v>
      </c>
      <c r="M2200" s="63">
        <f t="shared" si="182"/>
        <v>-0.11314069982013704</v>
      </c>
      <c r="N2200" s="145"/>
      <c r="O2200" s="131"/>
      <c r="P2200" s="131"/>
      <c r="Q2200" s="131"/>
      <c r="R2200" s="131"/>
      <c r="S2200" s="131"/>
      <c r="T2200" s="131"/>
      <c r="U2200" s="131"/>
      <c r="V2200" s="131"/>
      <c r="W2200" s="131"/>
    </row>
    <row r="2201" spans="1:23" ht="18" customHeight="1" x14ac:dyDescent="0.35">
      <c r="A2201" s="143" t="s">
        <v>486</v>
      </c>
      <c r="B2201" s="143" t="s">
        <v>554</v>
      </c>
      <c r="C2201" s="147">
        <v>37577</v>
      </c>
      <c r="D2201" s="7">
        <v>-0.11329613199999999</v>
      </c>
      <c r="E2201" s="10">
        <v>1</v>
      </c>
      <c r="F2201" s="144">
        <v>0</v>
      </c>
      <c r="G2201" s="47">
        <f t="shared" si="178"/>
        <v>37577</v>
      </c>
      <c r="H2201" s="47">
        <f t="shared" si="179"/>
        <v>0</v>
      </c>
      <c r="I2201" s="59">
        <v>-8.9788414520267451E-2</v>
      </c>
      <c r="J2201" s="23">
        <f t="shared" si="180"/>
        <v>-2.3507717479732543E-2</v>
      </c>
      <c r="K2201" s="9">
        <v>-1.7165993179862959E-2</v>
      </c>
      <c r="L2201" s="63">
        <f t="shared" si="181"/>
        <v>-18.634623470454219</v>
      </c>
      <c r="M2201" s="63">
        <f t="shared" si="182"/>
        <v>-9.6130138820137032E-2</v>
      </c>
      <c r="N2201" s="145"/>
      <c r="O2201" s="131"/>
      <c r="P2201" s="131"/>
      <c r="Q2201" s="131"/>
      <c r="R2201" s="131"/>
      <c r="S2201" s="131"/>
      <c r="T2201" s="131"/>
      <c r="U2201" s="131"/>
      <c r="V2201" s="131"/>
      <c r="W2201" s="131"/>
    </row>
    <row r="2202" spans="1:23" ht="18" customHeight="1" x14ac:dyDescent="0.35">
      <c r="A2202" s="143" t="s">
        <v>486</v>
      </c>
      <c r="B2202" s="143" t="s">
        <v>116</v>
      </c>
      <c r="C2202" s="147">
        <v>150532</v>
      </c>
      <c r="D2202" s="7">
        <v>-5.0150895000000001E-2</v>
      </c>
      <c r="E2202" s="10">
        <v>1</v>
      </c>
      <c r="F2202" s="144">
        <v>0</v>
      </c>
      <c r="G2202" s="47">
        <f t="shared" si="178"/>
        <v>150532</v>
      </c>
      <c r="H2202" s="47">
        <f t="shared" si="179"/>
        <v>0</v>
      </c>
      <c r="I2202" s="59">
        <v>-8.9788414520267451E-2</v>
      </c>
      <c r="J2202" s="23">
        <f t="shared" si="180"/>
        <v>3.963751952026745E-2</v>
      </c>
      <c r="K2202" s="9">
        <v>-1.7165993179862959E-2</v>
      </c>
      <c r="L2202" s="63">
        <f t="shared" si="181"/>
        <v>-12.797631820246773</v>
      </c>
      <c r="M2202" s="63">
        <f t="shared" si="182"/>
        <v>-3.2984901820137039E-2</v>
      </c>
      <c r="N2202" s="145"/>
      <c r="O2202" s="131"/>
      <c r="P2202" s="131"/>
      <c r="Q2202" s="131"/>
      <c r="R2202" s="131"/>
      <c r="S2202" s="131"/>
      <c r="T2202" s="131"/>
      <c r="U2202" s="131"/>
      <c r="V2202" s="131"/>
      <c r="W2202" s="131"/>
    </row>
    <row r="2203" spans="1:23" ht="18" customHeight="1" x14ac:dyDescent="0.35">
      <c r="A2203" s="143" t="s">
        <v>486</v>
      </c>
      <c r="B2203" s="143" t="s">
        <v>216</v>
      </c>
      <c r="C2203" s="147">
        <v>923916</v>
      </c>
      <c r="D2203" s="7">
        <v>2.7895428E-2</v>
      </c>
      <c r="E2203" s="10">
        <v>1</v>
      </c>
      <c r="F2203" s="144">
        <v>1</v>
      </c>
      <c r="G2203" s="47">
        <f t="shared" si="178"/>
        <v>923916</v>
      </c>
      <c r="H2203" s="47">
        <f t="shared" si="179"/>
        <v>923916</v>
      </c>
      <c r="I2203" s="59">
        <v>-6.4291675190258815E-2</v>
      </c>
      <c r="J2203" s="23">
        <f t="shared" si="180"/>
        <v>9.2187103190258815E-2</v>
      </c>
      <c r="K2203" s="9">
        <v>2.4825882526396358E-3</v>
      </c>
      <c r="L2203" s="63">
        <f t="shared" si="181"/>
        <v>24.426961160887352</v>
      </c>
      <c r="M2203" s="63">
        <f t="shared" si="182"/>
        <v>2.5412839747360364E-2</v>
      </c>
      <c r="N2203" s="145"/>
      <c r="O2203" s="131"/>
      <c r="P2203" s="131"/>
      <c r="Q2203" s="131"/>
      <c r="R2203" s="131"/>
      <c r="S2203" s="131"/>
      <c r="T2203" s="131"/>
      <c r="U2203" s="131"/>
      <c r="V2203" s="131"/>
      <c r="W2203" s="131"/>
    </row>
    <row r="2204" spans="1:23" ht="18" customHeight="1" x14ac:dyDescent="0.35">
      <c r="A2204" s="143" t="s">
        <v>486</v>
      </c>
      <c r="B2204" s="143" t="s">
        <v>1425</v>
      </c>
      <c r="C2204" s="147">
        <v>17553</v>
      </c>
      <c r="D2204" s="7">
        <v>-3.1584640999999997E-2</v>
      </c>
      <c r="E2204" s="10">
        <v>1</v>
      </c>
      <c r="F2204" s="144">
        <v>0</v>
      </c>
      <c r="G2204" s="47">
        <f t="shared" si="178"/>
        <v>17553</v>
      </c>
      <c r="H2204" s="47">
        <f t="shared" si="179"/>
        <v>0</v>
      </c>
      <c r="I2204" s="59">
        <v>-8.9788414520267451E-2</v>
      </c>
      <c r="J2204" s="23">
        <f t="shared" si="180"/>
        <v>5.8203773520267454E-2</v>
      </c>
      <c r="K2204" s="9">
        <v>-1.7165993179862959E-2</v>
      </c>
      <c r="L2204" s="63">
        <f t="shared" si="181"/>
        <v>-1.9102939955103602</v>
      </c>
      <c r="M2204" s="63">
        <f t="shared" si="182"/>
        <v>-1.4418647820137038E-2</v>
      </c>
      <c r="N2204" s="145"/>
      <c r="O2204" s="131"/>
      <c r="P2204" s="131"/>
      <c r="Q2204" s="131"/>
      <c r="R2204" s="131"/>
      <c r="S2204" s="131"/>
      <c r="T2204" s="131"/>
      <c r="U2204" s="131"/>
      <c r="V2204" s="131"/>
      <c r="W2204" s="131"/>
    </row>
    <row r="2205" spans="1:23" ht="18" customHeight="1" x14ac:dyDescent="0.35">
      <c r="A2205" s="143" t="s">
        <v>486</v>
      </c>
      <c r="B2205" s="143" t="s">
        <v>362</v>
      </c>
      <c r="C2205" s="147">
        <v>302747</v>
      </c>
      <c r="D2205" s="7">
        <v>-5.8769522999999997E-2</v>
      </c>
      <c r="E2205" s="10">
        <v>1</v>
      </c>
      <c r="F2205" s="144">
        <v>0</v>
      </c>
      <c r="G2205" s="47">
        <f t="shared" si="178"/>
        <v>302747</v>
      </c>
      <c r="H2205" s="47">
        <f t="shared" si="179"/>
        <v>0</v>
      </c>
      <c r="I2205" s="59">
        <v>-8.9788414520267451E-2</v>
      </c>
      <c r="J2205" s="23">
        <f t="shared" si="180"/>
        <v>3.1018891520267454E-2</v>
      </c>
      <c r="K2205" s="9">
        <v>-1.7165993179862959E-2</v>
      </c>
      <c r="L2205" s="63">
        <f t="shared" si="181"/>
        <v>-22.891281378388157</v>
      </c>
      <c r="M2205" s="63">
        <f t="shared" si="182"/>
        <v>-4.1603529820137042E-2</v>
      </c>
      <c r="N2205" s="145"/>
      <c r="O2205" s="131"/>
      <c r="P2205" s="131"/>
      <c r="Q2205" s="131"/>
      <c r="R2205" s="131"/>
      <c r="S2205" s="131"/>
      <c r="T2205" s="131"/>
      <c r="U2205" s="131"/>
      <c r="V2205" s="131"/>
      <c r="W2205" s="131"/>
    </row>
    <row r="2206" spans="1:23" ht="18" customHeight="1" x14ac:dyDescent="0.35">
      <c r="A2206" s="143" t="s">
        <v>486</v>
      </c>
      <c r="B2206" s="143" t="s">
        <v>1426</v>
      </c>
      <c r="C2206" s="147">
        <v>74976</v>
      </c>
      <c r="D2206" s="7">
        <v>-0.125170536</v>
      </c>
      <c r="E2206" s="10">
        <v>1</v>
      </c>
      <c r="F2206" s="144">
        <v>0</v>
      </c>
      <c r="G2206" s="47">
        <f t="shared" si="178"/>
        <v>74976</v>
      </c>
      <c r="H2206" s="47">
        <f t="shared" si="179"/>
        <v>0</v>
      </c>
      <c r="I2206" s="59">
        <v>-8.9788414520267451E-2</v>
      </c>
      <c r="J2206" s="23">
        <f t="shared" si="180"/>
        <v>-3.5382121479732548E-2</v>
      </c>
      <c r="K2206" s="9">
        <v>-1.7165993179862959E-2</v>
      </c>
      <c r="L2206" s="63">
        <f t="shared" si="181"/>
        <v>-29.573529307195248</v>
      </c>
      <c r="M2206" s="63">
        <f t="shared" si="182"/>
        <v>-0.10800454282013704</v>
      </c>
      <c r="N2206" s="145"/>
      <c r="O2206" s="131"/>
      <c r="P2206" s="131"/>
      <c r="Q2206" s="131"/>
      <c r="R2206" s="131"/>
      <c r="S2206" s="131"/>
      <c r="T2206" s="131"/>
      <c r="U2206" s="131"/>
      <c r="V2206" s="131"/>
      <c r="W2206" s="131"/>
    </row>
    <row r="2207" spans="1:23" ht="18" customHeight="1" x14ac:dyDescent="0.35">
      <c r="A2207" s="143" t="s">
        <v>486</v>
      </c>
      <c r="B2207" s="143" t="s">
        <v>483</v>
      </c>
      <c r="C2207" s="147">
        <v>43697</v>
      </c>
      <c r="D2207" s="7">
        <v>-8.3343901999999997E-2</v>
      </c>
      <c r="E2207" s="10">
        <v>1</v>
      </c>
      <c r="F2207" s="144">
        <v>0</v>
      </c>
      <c r="G2207" s="47">
        <f t="shared" si="178"/>
        <v>43697</v>
      </c>
      <c r="H2207" s="47">
        <f t="shared" si="179"/>
        <v>0</v>
      </c>
      <c r="I2207" s="59">
        <v>-8.9788414520267451E-2</v>
      </c>
      <c r="J2207" s="23">
        <f t="shared" si="180"/>
        <v>6.4445125202674536E-3</v>
      </c>
      <c r="K2207" s="9">
        <v>-1.7165993179862959E-2</v>
      </c>
      <c r="L2207" s="63">
        <f t="shared" si="181"/>
        <v>-13.833715837181673</v>
      </c>
      <c r="M2207" s="63">
        <f t="shared" si="182"/>
        <v>-6.6177908820137035E-2</v>
      </c>
      <c r="N2207" s="145"/>
      <c r="O2207" s="131"/>
      <c r="P2207" s="131"/>
      <c r="Q2207" s="131"/>
      <c r="R2207" s="131"/>
      <c r="S2207" s="131"/>
      <c r="T2207" s="131"/>
      <c r="U2207" s="131"/>
      <c r="V2207" s="131"/>
      <c r="W2207" s="131"/>
    </row>
    <row r="2208" spans="1:23" ht="18" customHeight="1" x14ac:dyDescent="0.35">
      <c r="A2208" s="143" t="s">
        <v>486</v>
      </c>
      <c r="B2208" s="143" t="s">
        <v>1427</v>
      </c>
      <c r="C2208" s="147">
        <v>1449731</v>
      </c>
      <c r="D2208" s="7">
        <v>-1.5864485000000001E-2</v>
      </c>
      <c r="E2208" s="10">
        <v>1</v>
      </c>
      <c r="F2208" s="144">
        <v>0</v>
      </c>
      <c r="G2208" s="47">
        <f t="shared" si="178"/>
        <v>1449731</v>
      </c>
      <c r="H2208" s="47">
        <f t="shared" si="179"/>
        <v>0</v>
      </c>
      <c r="I2208" s="59">
        <v>-8.9788414520267451E-2</v>
      </c>
      <c r="J2208" s="23">
        <f t="shared" si="180"/>
        <v>7.3923929520267453E-2</v>
      </c>
      <c r="K2208" s="9">
        <v>-1.7165993179862959E-2</v>
      </c>
      <c r="L2208" s="63">
        <f t="shared" si="181"/>
        <v>1.5670780040667756</v>
      </c>
      <c r="M2208" s="63">
        <f t="shared" si="182"/>
        <v>1.3015081798629577E-3</v>
      </c>
      <c r="N2208" s="145"/>
      <c r="O2208" s="131"/>
      <c r="P2208" s="131"/>
      <c r="Q2208" s="131"/>
      <c r="R2208" s="131"/>
      <c r="S2208" s="131"/>
      <c r="T2208" s="131"/>
      <c r="U2208" s="131"/>
      <c r="V2208" s="131"/>
      <c r="W2208" s="131"/>
    </row>
    <row r="2209" spans="1:23" ht="18" customHeight="1" x14ac:dyDescent="0.35">
      <c r="A2209" s="143" t="s">
        <v>486</v>
      </c>
      <c r="B2209" s="143" t="s">
        <v>226</v>
      </c>
      <c r="C2209" s="147">
        <v>56243</v>
      </c>
      <c r="D2209" s="7">
        <v>-7.4740253000000006E-2</v>
      </c>
      <c r="E2209" s="10">
        <v>1</v>
      </c>
      <c r="F2209" s="144">
        <v>1</v>
      </c>
      <c r="G2209" s="47">
        <f t="shared" si="178"/>
        <v>56243</v>
      </c>
      <c r="H2209" s="47">
        <f t="shared" si="179"/>
        <v>56243</v>
      </c>
      <c r="I2209" s="59">
        <v>-6.4291675190258815E-2</v>
      </c>
      <c r="J2209" s="23">
        <f t="shared" si="180"/>
        <v>-1.0448577809741191E-2</v>
      </c>
      <c r="K2209" s="9">
        <v>2.4825882526396358E-3</v>
      </c>
      <c r="L2209" s="63">
        <f t="shared" si="181"/>
        <v>-18.313865295333102</v>
      </c>
      <c r="M2209" s="63">
        <f t="shared" si="182"/>
        <v>-7.7222841252639646E-2</v>
      </c>
      <c r="N2209" s="145"/>
      <c r="O2209" s="131"/>
      <c r="P2209" s="131"/>
      <c r="Q2209" s="131"/>
      <c r="R2209" s="131"/>
      <c r="S2209" s="131"/>
      <c r="T2209" s="131"/>
      <c r="U2209" s="131"/>
      <c r="V2209" s="131"/>
      <c r="W2209" s="131"/>
    </row>
    <row r="2210" spans="1:23" ht="18" customHeight="1" x14ac:dyDescent="0.35">
      <c r="A2210" s="143" t="s">
        <v>486</v>
      </c>
      <c r="B2210" s="143" t="s">
        <v>1428</v>
      </c>
      <c r="C2210" s="147">
        <v>16374</v>
      </c>
      <c r="D2210" s="7">
        <v>-0.117906765</v>
      </c>
      <c r="E2210" s="10">
        <v>1</v>
      </c>
      <c r="F2210" s="144">
        <v>0</v>
      </c>
      <c r="G2210" s="47">
        <f t="shared" si="178"/>
        <v>16374</v>
      </c>
      <c r="H2210" s="47">
        <f t="shared" si="179"/>
        <v>0</v>
      </c>
      <c r="I2210" s="59">
        <v>-8.9788414520267451E-2</v>
      </c>
      <c r="J2210" s="23">
        <f t="shared" si="180"/>
        <v>-2.8118350479732546E-2</v>
      </c>
      <c r="K2210" s="9">
        <v>-1.7165993179862959E-2</v>
      </c>
      <c r="L2210" s="63">
        <f t="shared" si="181"/>
        <v>-12.890883005933208</v>
      </c>
      <c r="M2210" s="63">
        <f t="shared" si="182"/>
        <v>-0.10074077182013703</v>
      </c>
      <c r="N2210" s="145"/>
      <c r="O2210" s="131"/>
      <c r="P2210" s="131"/>
      <c r="Q2210" s="131"/>
      <c r="R2210" s="131"/>
      <c r="S2210" s="131"/>
      <c r="T2210" s="131"/>
      <c r="U2210" s="131"/>
      <c r="V2210" s="131"/>
      <c r="W2210" s="131"/>
    </row>
    <row r="2211" spans="1:23" ht="18" customHeight="1" x14ac:dyDescent="0.35">
      <c r="A2211" s="143" t="s">
        <v>486</v>
      </c>
      <c r="B2211" s="143" t="s">
        <v>1429</v>
      </c>
      <c r="C2211" s="147">
        <v>131665</v>
      </c>
      <c r="D2211" s="7">
        <v>-0.158148601</v>
      </c>
      <c r="E2211" s="10">
        <v>1</v>
      </c>
      <c r="F2211" s="144">
        <v>0</v>
      </c>
      <c r="G2211" s="47">
        <f t="shared" si="178"/>
        <v>131665</v>
      </c>
      <c r="H2211" s="47">
        <f t="shared" si="179"/>
        <v>0</v>
      </c>
      <c r="I2211" s="59">
        <v>-8.9788414520267451E-2</v>
      </c>
      <c r="J2211" s="23">
        <f t="shared" si="180"/>
        <v>-6.8360186479732549E-2</v>
      </c>
      <c r="K2211" s="9">
        <v>-1.7165993179862959E-2</v>
      </c>
      <c r="L2211" s="63">
        <f t="shared" si="181"/>
        <v>-51.156486796525478</v>
      </c>
      <c r="M2211" s="63">
        <f t="shared" si="182"/>
        <v>-0.14098260782013705</v>
      </c>
      <c r="N2211" s="145"/>
      <c r="O2211" s="131"/>
      <c r="P2211" s="131"/>
      <c r="Q2211" s="131"/>
      <c r="R2211" s="131"/>
      <c r="S2211" s="131"/>
      <c r="T2211" s="131"/>
      <c r="U2211" s="131"/>
      <c r="V2211" s="131"/>
      <c r="W2211" s="131"/>
    </row>
    <row r="2212" spans="1:23" ht="18" customHeight="1" x14ac:dyDescent="0.35">
      <c r="A2212" s="143" t="s">
        <v>486</v>
      </c>
      <c r="B2212" s="143" t="s">
        <v>1430</v>
      </c>
      <c r="C2212" s="147">
        <v>34175</v>
      </c>
      <c r="D2212" s="7">
        <v>-9.2294421000000001E-2</v>
      </c>
      <c r="E2212" s="10">
        <v>1</v>
      </c>
      <c r="F2212" s="144">
        <v>0</v>
      </c>
      <c r="G2212" s="47">
        <f t="shared" si="178"/>
        <v>34175</v>
      </c>
      <c r="H2212" s="47">
        <f t="shared" si="179"/>
        <v>0</v>
      </c>
      <c r="I2212" s="59">
        <v>-8.9788414520267451E-2</v>
      </c>
      <c r="J2212" s="23">
        <f t="shared" si="180"/>
        <v>-2.5060064797325504E-3</v>
      </c>
      <c r="K2212" s="9">
        <v>-1.7165993179862959E-2</v>
      </c>
      <c r="L2212" s="63">
        <f t="shared" si="181"/>
        <v>-13.888602945773394</v>
      </c>
      <c r="M2212" s="63">
        <f t="shared" si="182"/>
        <v>-7.5128427820137039E-2</v>
      </c>
      <c r="N2212" s="145"/>
      <c r="O2212" s="131"/>
      <c r="P2212" s="131"/>
      <c r="Q2212" s="131"/>
      <c r="R2212" s="131"/>
      <c r="S2212" s="131"/>
      <c r="T2212" s="131"/>
      <c r="U2212" s="131"/>
      <c r="V2212" s="131"/>
      <c r="W2212" s="131"/>
    </row>
    <row r="2213" spans="1:23" ht="18" customHeight="1" x14ac:dyDescent="0.35">
      <c r="A2213" s="143" t="s">
        <v>486</v>
      </c>
      <c r="B2213" s="143" t="s">
        <v>422</v>
      </c>
      <c r="C2213" s="147">
        <v>74684</v>
      </c>
      <c r="D2213" s="7">
        <v>-0.1568813</v>
      </c>
      <c r="E2213" s="10">
        <v>1</v>
      </c>
      <c r="F2213" s="144">
        <v>0</v>
      </c>
      <c r="G2213" s="47">
        <f t="shared" si="178"/>
        <v>74684</v>
      </c>
      <c r="H2213" s="47">
        <f t="shared" si="179"/>
        <v>0</v>
      </c>
      <c r="I2213" s="59">
        <v>-8.9788414520267451E-2</v>
      </c>
      <c r="J2213" s="23">
        <f t="shared" si="180"/>
        <v>-6.709288547973255E-2</v>
      </c>
      <c r="K2213" s="9">
        <v>-1.7165993179862959E-2</v>
      </c>
      <c r="L2213" s="63">
        <f t="shared" si="181"/>
        <v>-38.181920931627658</v>
      </c>
      <c r="M2213" s="63">
        <f t="shared" si="182"/>
        <v>-0.13971530682013705</v>
      </c>
      <c r="N2213" s="145"/>
      <c r="O2213" s="131"/>
      <c r="P2213" s="131"/>
      <c r="Q2213" s="131"/>
      <c r="R2213" s="131"/>
      <c r="S2213" s="131"/>
      <c r="T2213" s="131"/>
      <c r="U2213" s="131"/>
      <c r="V2213" s="131"/>
      <c r="W2213" s="131"/>
    </row>
    <row r="2214" spans="1:23" ht="18" customHeight="1" x14ac:dyDescent="0.35">
      <c r="A2214" s="143" t="s">
        <v>486</v>
      </c>
      <c r="B2214" s="143" t="s">
        <v>474</v>
      </c>
      <c r="C2214" s="147">
        <v>6614</v>
      </c>
      <c r="D2214" s="7">
        <v>-0.14093655899999999</v>
      </c>
      <c r="E2214" s="10">
        <v>1</v>
      </c>
      <c r="F2214" s="144">
        <v>0</v>
      </c>
      <c r="G2214" s="47">
        <f t="shared" si="178"/>
        <v>6614</v>
      </c>
      <c r="H2214" s="47">
        <f t="shared" si="179"/>
        <v>0</v>
      </c>
      <c r="I2214" s="59">
        <v>-8.9788414520267451E-2</v>
      </c>
      <c r="J2214" s="23">
        <f t="shared" si="180"/>
        <v>-5.1148144479732538E-2</v>
      </c>
      <c r="K2214" s="9">
        <v>-1.7165993179862959E-2</v>
      </c>
      <c r="L2214" s="63">
        <f t="shared" si="181"/>
        <v>-10.065827223838658</v>
      </c>
      <c r="M2214" s="63">
        <f t="shared" si="182"/>
        <v>-0.12377056582013703</v>
      </c>
      <c r="N2214" s="145"/>
      <c r="O2214" s="131"/>
      <c r="P2214" s="131"/>
      <c r="Q2214" s="131"/>
      <c r="R2214" s="131"/>
      <c r="S2214" s="131"/>
      <c r="T2214" s="131"/>
      <c r="U2214" s="131"/>
      <c r="V2214" s="131"/>
      <c r="W2214" s="131"/>
    </row>
    <row r="2215" spans="1:23" ht="18" customHeight="1" x14ac:dyDescent="0.35">
      <c r="A2215" s="143" t="s">
        <v>486</v>
      </c>
      <c r="B2215" s="143" t="s">
        <v>1431</v>
      </c>
      <c r="C2215" s="147">
        <v>40457</v>
      </c>
      <c r="D2215" s="7">
        <v>-0.14996296100000001</v>
      </c>
      <c r="E2215" s="10">
        <v>1</v>
      </c>
      <c r="F2215" s="144">
        <v>0</v>
      </c>
      <c r="G2215" s="47">
        <f t="shared" si="178"/>
        <v>40457</v>
      </c>
      <c r="H2215" s="47">
        <f t="shared" si="179"/>
        <v>0</v>
      </c>
      <c r="I2215" s="59">
        <v>-8.9788414520267451E-2</v>
      </c>
      <c r="J2215" s="23">
        <f t="shared" si="180"/>
        <v>-6.0174546479732555E-2</v>
      </c>
      <c r="K2215" s="9">
        <v>-1.7165993179862959E-2</v>
      </c>
      <c r="L2215" s="63">
        <f t="shared" si="181"/>
        <v>-26.710683205967165</v>
      </c>
      <c r="M2215" s="63">
        <f t="shared" si="182"/>
        <v>-0.13279696782013706</v>
      </c>
      <c r="N2215" s="145"/>
      <c r="O2215" s="131"/>
      <c r="P2215" s="131"/>
      <c r="Q2215" s="131"/>
      <c r="R2215" s="131"/>
      <c r="S2215" s="131"/>
      <c r="T2215" s="131"/>
      <c r="U2215" s="131"/>
      <c r="V2215" s="131"/>
      <c r="W2215" s="131"/>
    </row>
    <row r="2216" spans="1:23" ht="18" customHeight="1" x14ac:dyDescent="0.35">
      <c r="A2216" s="143" t="s">
        <v>486</v>
      </c>
      <c r="B2216" s="143" t="s">
        <v>475</v>
      </c>
      <c r="C2216" s="147">
        <v>38413</v>
      </c>
      <c r="D2216" s="7">
        <v>-0.121284224</v>
      </c>
      <c r="E2216" s="10">
        <v>1</v>
      </c>
      <c r="F2216" s="144">
        <v>0</v>
      </c>
      <c r="G2216" s="47">
        <f t="shared" si="178"/>
        <v>38413</v>
      </c>
      <c r="H2216" s="47">
        <f t="shared" si="179"/>
        <v>0</v>
      </c>
      <c r="I2216" s="59">
        <v>-8.9788414520267451E-2</v>
      </c>
      <c r="J2216" s="23">
        <f t="shared" si="180"/>
        <v>-3.1495809479732545E-2</v>
      </c>
      <c r="K2216" s="9">
        <v>-1.7165993179862959E-2</v>
      </c>
      <c r="L2216" s="63">
        <f t="shared" si="181"/>
        <v>-20.406376401994727</v>
      </c>
      <c r="M2216" s="63">
        <f t="shared" si="182"/>
        <v>-0.10411823082013703</v>
      </c>
      <c r="N2216" s="145"/>
      <c r="O2216" s="131"/>
      <c r="P2216" s="131"/>
      <c r="Q2216" s="131"/>
      <c r="R2216" s="131"/>
      <c r="S2216" s="131"/>
      <c r="T2216" s="131"/>
      <c r="U2216" s="131"/>
      <c r="V2216" s="131"/>
      <c r="W2216" s="131"/>
    </row>
    <row r="2217" spans="1:23" ht="18" customHeight="1" x14ac:dyDescent="0.35">
      <c r="A2217" s="143" t="s">
        <v>486</v>
      </c>
      <c r="B2217" s="143" t="s">
        <v>254</v>
      </c>
      <c r="C2217" s="147">
        <v>37023</v>
      </c>
      <c r="D2217" s="7">
        <v>-4.9600496000000001E-2</v>
      </c>
      <c r="E2217" s="10">
        <v>1</v>
      </c>
      <c r="F2217" s="144">
        <v>0</v>
      </c>
      <c r="G2217" s="47">
        <f t="shared" si="178"/>
        <v>37023</v>
      </c>
      <c r="H2217" s="47">
        <f t="shared" si="179"/>
        <v>0</v>
      </c>
      <c r="I2217" s="59">
        <v>-8.9788414520267451E-2</v>
      </c>
      <c r="J2217" s="23">
        <f t="shared" si="180"/>
        <v>4.018791852026745E-2</v>
      </c>
      <c r="K2217" s="9">
        <v>-1.7165993179862959E-2</v>
      </c>
      <c r="L2217" s="63">
        <f t="shared" si="181"/>
        <v>-6.2408400026273743</v>
      </c>
      <c r="M2217" s="63">
        <f t="shared" si="182"/>
        <v>-3.2434502820137046E-2</v>
      </c>
      <c r="N2217" s="145"/>
      <c r="O2217" s="131"/>
      <c r="P2217" s="131"/>
      <c r="Q2217" s="131"/>
      <c r="R2217" s="131"/>
      <c r="S2217" s="131"/>
      <c r="T2217" s="131"/>
      <c r="U2217" s="131"/>
      <c r="V2217" s="131"/>
      <c r="W2217" s="131"/>
    </row>
    <row r="2218" spans="1:23" ht="18" customHeight="1" x14ac:dyDescent="0.35">
      <c r="A2218" s="143" t="s">
        <v>486</v>
      </c>
      <c r="B2218" s="143" t="s">
        <v>1432</v>
      </c>
      <c r="C2218" s="147">
        <v>49110</v>
      </c>
      <c r="D2218" s="7">
        <v>-0.112409025</v>
      </c>
      <c r="E2218" s="10">
        <v>1</v>
      </c>
      <c r="F2218" s="144">
        <v>0</v>
      </c>
      <c r="G2218" s="47">
        <f t="shared" si="178"/>
        <v>49110</v>
      </c>
      <c r="H2218" s="47">
        <f t="shared" si="179"/>
        <v>0</v>
      </c>
      <c r="I2218" s="59">
        <v>-8.9788414520267451E-2</v>
      </c>
      <c r="J2218" s="23">
        <f t="shared" si="180"/>
        <v>-2.2620610479732545E-2</v>
      </c>
      <c r="K2218" s="9">
        <v>-1.7165993179862959E-2</v>
      </c>
      <c r="L2218" s="63">
        <f t="shared" si="181"/>
        <v>-21.106595089365367</v>
      </c>
      <c r="M2218" s="63">
        <f t="shared" si="182"/>
        <v>-9.5243031820137034E-2</v>
      </c>
      <c r="N2218" s="145"/>
      <c r="O2218" s="131"/>
      <c r="P2218" s="131"/>
      <c r="Q2218" s="131"/>
      <c r="R2218" s="131"/>
      <c r="S2218" s="131"/>
      <c r="T2218" s="131"/>
      <c r="U2218" s="131"/>
      <c r="V2218" s="131"/>
      <c r="W2218" s="131"/>
    </row>
    <row r="2219" spans="1:23" ht="18" customHeight="1" x14ac:dyDescent="0.35">
      <c r="A2219" s="143" t="s">
        <v>486</v>
      </c>
      <c r="B2219" s="143" t="s">
        <v>259</v>
      </c>
      <c r="C2219" s="147">
        <v>38525</v>
      </c>
      <c r="D2219" s="7">
        <v>-0.169726036</v>
      </c>
      <c r="E2219" s="10">
        <v>1</v>
      </c>
      <c r="F2219" s="144">
        <v>1</v>
      </c>
      <c r="G2219" s="47">
        <f t="shared" si="178"/>
        <v>38525</v>
      </c>
      <c r="H2219" s="47">
        <f t="shared" si="179"/>
        <v>38525</v>
      </c>
      <c r="I2219" s="59">
        <v>-6.4291675190258815E-2</v>
      </c>
      <c r="J2219" s="23">
        <f t="shared" si="180"/>
        <v>-0.10543436080974118</v>
      </c>
      <c r="K2219" s="9">
        <v>2.4825882526396358E-3</v>
      </c>
      <c r="L2219" s="63">
        <f t="shared" si="181"/>
        <v>-33.800740976133461</v>
      </c>
      <c r="M2219" s="63">
        <f t="shared" si="182"/>
        <v>-0.17220862425263964</v>
      </c>
      <c r="N2219" s="145"/>
      <c r="O2219" s="131"/>
      <c r="P2219" s="131"/>
      <c r="Q2219" s="131"/>
      <c r="R2219" s="131"/>
      <c r="S2219" s="131"/>
      <c r="T2219" s="131"/>
      <c r="U2219" s="131"/>
      <c r="V2219" s="131"/>
      <c r="W2219" s="131"/>
    </row>
    <row r="2220" spans="1:23" ht="18" customHeight="1" x14ac:dyDescent="0.35">
      <c r="A2220" s="143" t="s">
        <v>486</v>
      </c>
      <c r="B2220" s="143" t="s">
        <v>101</v>
      </c>
      <c r="C2220" s="147">
        <v>214042</v>
      </c>
      <c r="D2220" s="7">
        <v>-9.1288013000000001E-2</v>
      </c>
      <c r="E2220" s="10">
        <v>1</v>
      </c>
      <c r="F2220" s="144">
        <v>0</v>
      </c>
      <c r="G2220" s="47">
        <f t="shared" si="178"/>
        <v>214042</v>
      </c>
      <c r="H2220" s="47">
        <f t="shared" si="179"/>
        <v>0</v>
      </c>
      <c r="I2220" s="59">
        <v>-8.9788414520267451E-2</v>
      </c>
      <c r="J2220" s="23">
        <f t="shared" si="180"/>
        <v>-1.4995984797325501E-3</v>
      </c>
      <c r="K2220" s="9">
        <v>-1.7165993179862959E-2</v>
      </c>
      <c r="L2220" s="63">
        <f t="shared" si="181"/>
        <v>-34.292310348749112</v>
      </c>
      <c r="M2220" s="63">
        <f t="shared" si="182"/>
        <v>-7.4122019820137039E-2</v>
      </c>
      <c r="N2220" s="145"/>
      <c r="O2220" s="131"/>
      <c r="P2220" s="131"/>
      <c r="Q2220" s="131"/>
      <c r="R2220" s="131"/>
      <c r="S2220" s="131"/>
      <c r="T2220" s="131"/>
      <c r="U2220" s="131"/>
      <c r="V2220" s="131"/>
      <c r="W2220" s="131"/>
    </row>
    <row r="2221" spans="1:23" ht="18" customHeight="1" x14ac:dyDescent="0.35">
      <c r="A2221" s="143" t="s">
        <v>486</v>
      </c>
      <c r="B2221" s="143" t="s">
        <v>260</v>
      </c>
      <c r="C2221" s="147">
        <v>50422</v>
      </c>
      <c r="D2221" s="7">
        <v>-0.107536493</v>
      </c>
      <c r="E2221" s="10">
        <v>1</v>
      </c>
      <c r="F2221" s="144">
        <v>0</v>
      </c>
      <c r="G2221" s="47">
        <f t="shared" si="178"/>
        <v>50422</v>
      </c>
      <c r="H2221" s="47">
        <f t="shared" si="179"/>
        <v>0</v>
      </c>
      <c r="I2221" s="59">
        <v>-8.9788414520267451E-2</v>
      </c>
      <c r="J2221" s="23">
        <f t="shared" si="180"/>
        <v>-1.7748078479732546E-2</v>
      </c>
      <c r="K2221" s="9">
        <v>-1.7165993179862959E-2</v>
      </c>
      <c r="L2221" s="63">
        <f t="shared" si="181"/>
        <v>-20.292554373005785</v>
      </c>
      <c r="M2221" s="63">
        <f t="shared" si="182"/>
        <v>-9.0370499820137035E-2</v>
      </c>
      <c r="N2221" s="145"/>
      <c r="O2221" s="131"/>
      <c r="P2221" s="131"/>
      <c r="Q2221" s="131"/>
      <c r="R2221" s="131"/>
      <c r="S2221" s="131"/>
      <c r="T2221" s="131"/>
      <c r="U2221" s="131"/>
      <c r="V2221" s="131"/>
      <c r="W2221" s="131"/>
    </row>
    <row r="2222" spans="1:23" ht="18" customHeight="1" x14ac:dyDescent="0.35">
      <c r="A2222" s="143" t="s">
        <v>486</v>
      </c>
      <c r="B2222" s="143" t="s">
        <v>1433</v>
      </c>
      <c r="C2222" s="147">
        <v>377362</v>
      </c>
      <c r="D2222" s="7">
        <v>-5.9051037000000001E-2</v>
      </c>
      <c r="E2222" s="10">
        <v>1</v>
      </c>
      <c r="F2222" s="144">
        <v>0</v>
      </c>
      <c r="G2222" s="47">
        <f t="shared" si="178"/>
        <v>377362</v>
      </c>
      <c r="H2222" s="47">
        <f t="shared" si="179"/>
        <v>0</v>
      </c>
      <c r="I2222" s="59">
        <v>-8.9788414520267451E-2</v>
      </c>
      <c r="J2222" s="23">
        <f t="shared" si="180"/>
        <v>3.073737752026745E-2</v>
      </c>
      <c r="K2222" s="9">
        <v>-1.7165993179862959E-2</v>
      </c>
      <c r="L2222" s="63">
        <f t="shared" si="181"/>
        <v>-25.729897530275252</v>
      </c>
      <c r="M2222" s="63">
        <f t="shared" si="182"/>
        <v>-4.1885043820137038E-2</v>
      </c>
      <c r="N2222" s="145"/>
      <c r="O2222" s="131"/>
      <c r="P2222" s="131"/>
      <c r="Q2222" s="131"/>
      <c r="R2222" s="131"/>
      <c r="S2222" s="131"/>
      <c r="T2222" s="131"/>
      <c r="U2222" s="131"/>
      <c r="V2222" s="131"/>
      <c r="W2222" s="131"/>
    </row>
    <row r="2223" spans="1:23" ht="18" customHeight="1" x14ac:dyDescent="0.35">
      <c r="A2223" s="143" t="s">
        <v>486</v>
      </c>
      <c r="B2223" s="143" t="s">
        <v>476</v>
      </c>
      <c r="C2223" s="147">
        <v>27608</v>
      </c>
      <c r="D2223" s="7">
        <v>-0.14020919100000001</v>
      </c>
      <c r="E2223" s="10">
        <v>1</v>
      </c>
      <c r="F2223" s="144">
        <v>0</v>
      </c>
      <c r="G2223" s="47">
        <f t="shared" si="178"/>
        <v>27608</v>
      </c>
      <c r="H2223" s="47">
        <f t="shared" si="179"/>
        <v>0</v>
      </c>
      <c r="I2223" s="59">
        <v>-8.9788414520267451E-2</v>
      </c>
      <c r="J2223" s="23">
        <f t="shared" si="180"/>
        <v>-5.042077647973256E-2</v>
      </c>
      <c r="K2223" s="9">
        <v>-1.7165993179862959E-2</v>
      </c>
      <c r="L2223" s="63">
        <f t="shared" si="181"/>
        <v>-20.444433581072062</v>
      </c>
      <c r="M2223" s="63">
        <f t="shared" si="182"/>
        <v>-0.12304319782013705</v>
      </c>
      <c r="N2223" s="145"/>
      <c r="O2223" s="131"/>
      <c r="P2223" s="131"/>
      <c r="Q2223" s="131"/>
      <c r="R2223" s="131"/>
      <c r="S2223" s="131"/>
      <c r="T2223" s="131"/>
      <c r="U2223" s="131"/>
      <c r="V2223" s="131"/>
      <c r="W2223" s="131"/>
    </row>
    <row r="2224" spans="1:23" ht="18" customHeight="1" x14ac:dyDescent="0.35">
      <c r="A2224" s="143" t="s">
        <v>486</v>
      </c>
      <c r="B2224" s="143" t="s">
        <v>493</v>
      </c>
      <c r="C2224" s="147">
        <v>426954</v>
      </c>
      <c r="D2224" s="7">
        <v>-5.6015345000000001E-2</v>
      </c>
      <c r="E2224" s="10">
        <v>1</v>
      </c>
      <c r="F2224" s="144">
        <v>1</v>
      </c>
      <c r="G2224" s="47">
        <f t="shared" si="178"/>
        <v>426954</v>
      </c>
      <c r="H2224" s="47">
        <f t="shared" si="179"/>
        <v>426954</v>
      </c>
      <c r="I2224" s="59">
        <v>-6.4291675190258815E-2</v>
      </c>
      <c r="J2224" s="23">
        <f t="shared" si="180"/>
        <v>8.2763301902588141E-3</v>
      </c>
      <c r="K2224" s="9">
        <v>2.4825882526396358E-3</v>
      </c>
      <c r="L2224" s="63">
        <f t="shared" si="181"/>
        <v>-38.223554084040487</v>
      </c>
      <c r="M2224" s="63">
        <f t="shared" si="182"/>
        <v>-5.8497933252639633E-2</v>
      </c>
      <c r="N2224" s="145"/>
      <c r="O2224" s="131"/>
      <c r="P2224" s="131"/>
      <c r="Q2224" s="131"/>
      <c r="R2224" s="131"/>
      <c r="S2224" s="131"/>
      <c r="T2224" s="131"/>
      <c r="U2224" s="131"/>
      <c r="V2224" s="131"/>
      <c r="W2224" s="131"/>
    </row>
    <row r="2225" spans="1:23" ht="18" customHeight="1" x14ac:dyDescent="0.35">
      <c r="A2225" s="143" t="s">
        <v>1434</v>
      </c>
      <c r="B2225" s="143" t="s">
        <v>351</v>
      </c>
      <c r="C2225" s="147">
        <v>53217</v>
      </c>
      <c r="D2225" s="7">
        <v>1.3648809E-2</v>
      </c>
      <c r="E2225" s="10">
        <v>1</v>
      </c>
      <c r="F2225" s="144">
        <v>0</v>
      </c>
      <c r="G2225" s="47">
        <f t="shared" si="178"/>
        <v>53217</v>
      </c>
      <c r="H2225" s="47">
        <f t="shared" si="179"/>
        <v>0</v>
      </c>
      <c r="I2225" s="59">
        <v>-8.9788414520267451E-2</v>
      </c>
      <c r="J2225" s="23">
        <f t="shared" si="180"/>
        <v>0.10343722352026745</v>
      </c>
      <c r="K2225" s="9">
        <v>-1.7165993179862959E-2</v>
      </c>
      <c r="L2225" s="63">
        <f t="shared" si="181"/>
        <v>7.1086082013711351</v>
      </c>
      <c r="M2225" s="63">
        <f t="shared" si="182"/>
        <v>3.081480217986296E-2</v>
      </c>
      <c r="N2225" s="145"/>
      <c r="O2225" s="131"/>
      <c r="P2225" s="131"/>
      <c r="Q2225" s="131"/>
      <c r="R2225" s="131"/>
      <c r="S2225" s="131"/>
      <c r="T2225" s="131"/>
      <c r="U2225" s="131"/>
      <c r="V2225" s="131"/>
      <c r="W2225" s="131"/>
    </row>
    <row r="2226" spans="1:23" ht="18" customHeight="1" x14ac:dyDescent="0.35">
      <c r="A2226" s="143" t="s">
        <v>1434</v>
      </c>
      <c r="B2226" s="143" t="s">
        <v>711</v>
      </c>
      <c r="C2226" s="147">
        <v>173300</v>
      </c>
      <c r="D2226" s="7">
        <v>-4.9953061E-2</v>
      </c>
      <c r="E2226" s="10">
        <v>1</v>
      </c>
      <c r="F2226" s="144">
        <v>0</v>
      </c>
      <c r="G2226" s="47">
        <f t="shared" si="178"/>
        <v>173300</v>
      </c>
      <c r="H2226" s="47">
        <f t="shared" si="179"/>
        <v>0</v>
      </c>
      <c r="I2226" s="59">
        <v>-8.9788414520267451E-2</v>
      </c>
      <c r="J2226" s="23">
        <f t="shared" si="180"/>
        <v>3.9835353520267451E-2</v>
      </c>
      <c r="K2226" s="9">
        <v>-1.7165993179862959E-2</v>
      </c>
      <c r="L2226" s="63">
        <f t="shared" si="181"/>
        <v>-13.649032264405589</v>
      </c>
      <c r="M2226" s="63">
        <f t="shared" si="182"/>
        <v>-3.2787067820137045E-2</v>
      </c>
      <c r="N2226" s="145"/>
      <c r="O2226" s="131"/>
      <c r="P2226" s="131"/>
      <c r="Q2226" s="131"/>
      <c r="R2226" s="131"/>
      <c r="S2226" s="131"/>
      <c r="T2226" s="131"/>
      <c r="U2226" s="131"/>
      <c r="V2226" s="131"/>
      <c r="W2226" s="131"/>
    </row>
    <row r="2227" spans="1:23" ht="18" customHeight="1" x14ac:dyDescent="0.35">
      <c r="A2227" s="143" t="s">
        <v>1434</v>
      </c>
      <c r="B2227" s="143" t="s">
        <v>1435</v>
      </c>
      <c r="C2227" s="147">
        <v>86404</v>
      </c>
      <c r="D2227" s="7">
        <v>3.3747316999999999E-2</v>
      </c>
      <c r="E2227" s="10">
        <v>1</v>
      </c>
      <c r="F2227" s="144">
        <v>0</v>
      </c>
      <c r="G2227" s="47">
        <f t="shared" si="178"/>
        <v>86404</v>
      </c>
      <c r="H2227" s="47">
        <f t="shared" si="179"/>
        <v>0</v>
      </c>
      <c r="I2227" s="59">
        <v>-8.9788414520267451E-2</v>
      </c>
      <c r="J2227" s="23">
        <f t="shared" si="180"/>
        <v>0.12353573152026745</v>
      </c>
      <c r="K2227" s="9">
        <v>-1.7165993179862959E-2</v>
      </c>
      <c r="L2227" s="63">
        <f t="shared" si="181"/>
        <v>14.965742143993491</v>
      </c>
      <c r="M2227" s="63">
        <f t="shared" si="182"/>
        <v>5.0913310179862961E-2</v>
      </c>
      <c r="N2227" s="145"/>
      <c r="O2227" s="131"/>
      <c r="P2227" s="131"/>
      <c r="Q2227" s="131"/>
      <c r="R2227" s="131"/>
      <c r="S2227" s="131"/>
      <c r="T2227" s="131"/>
      <c r="U2227" s="131"/>
      <c r="V2227" s="131"/>
      <c r="W2227" s="131"/>
    </row>
    <row r="2228" spans="1:23" ht="18" customHeight="1" x14ac:dyDescent="0.35">
      <c r="A2228" s="143" t="s">
        <v>1434</v>
      </c>
      <c r="B2228" s="143" t="s">
        <v>1436</v>
      </c>
      <c r="C2228" s="147">
        <v>517376</v>
      </c>
      <c r="D2228" s="7">
        <v>-5.5595339000000001E-2</v>
      </c>
      <c r="E2228" s="10">
        <v>1</v>
      </c>
      <c r="F2228" s="144">
        <v>0</v>
      </c>
      <c r="G2228" s="47">
        <f t="shared" si="178"/>
        <v>517376</v>
      </c>
      <c r="H2228" s="47">
        <f t="shared" si="179"/>
        <v>0</v>
      </c>
      <c r="I2228" s="59">
        <v>-8.9788414520267451E-2</v>
      </c>
      <c r="J2228" s="23">
        <f t="shared" si="180"/>
        <v>3.4193075520267451E-2</v>
      </c>
      <c r="K2228" s="9">
        <v>-1.7165993179862959E-2</v>
      </c>
      <c r="L2228" s="63">
        <f t="shared" si="181"/>
        <v>-27.641787947269375</v>
      </c>
      <c r="M2228" s="63">
        <f t="shared" si="182"/>
        <v>-3.8429345820137045E-2</v>
      </c>
      <c r="N2228" s="145"/>
      <c r="O2228" s="131"/>
      <c r="P2228" s="131"/>
      <c r="Q2228" s="131"/>
      <c r="R2228" s="131"/>
      <c r="S2228" s="131"/>
      <c r="T2228" s="131"/>
      <c r="U2228" s="131"/>
      <c r="V2228" s="131"/>
      <c r="W2228" s="131"/>
    </row>
    <row r="2229" spans="1:23" ht="18" customHeight="1" x14ac:dyDescent="0.35">
      <c r="A2229" s="143" t="s">
        <v>1434</v>
      </c>
      <c r="B2229" s="143" t="s">
        <v>101</v>
      </c>
      <c r="C2229" s="147">
        <v>139073</v>
      </c>
      <c r="D2229" s="7">
        <v>-4.950861E-3</v>
      </c>
      <c r="E2229" s="10">
        <v>1</v>
      </c>
      <c r="F2229" s="144">
        <v>0</v>
      </c>
      <c r="G2229" s="47">
        <f t="shared" si="178"/>
        <v>139073</v>
      </c>
      <c r="H2229" s="47">
        <f t="shared" si="179"/>
        <v>0</v>
      </c>
      <c r="I2229" s="59">
        <v>-8.9788414520267451E-2</v>
      </c>
      <c r="J2229" s="23">
        <f t="shared" si="180"/>
        <v>8.483755352026745E-2</v>
      </c>
      <c r="K2229" s="9">
        <v>-1.7165993179862959E-2</v>
      </c>
      <c r="L2229" s="63">
        <f t="shared" si="181"/>
        <v>4.5553272571788188</v>
      </c>
      <c r="M2229" s="63">
        <f t="shared" si="182"/>
        <v>1.2215132179862958E-2</v>
      </c>
      <c r="N2229" s="145"/>
      <c r="O2229" s="131"/>
      <c r="P2229" s="131"/>
      <c r="Q2229" s="131"/>
      <c r="R2229" s="131"/>
      <c r="S2229" s="131"/>
      <c r="T2229" s="131"/>
      <c r="U2229" s="131"/>
      <c r="V2229" s="131"/>
      <c r="W2229" s="131"/>
    </row>
    <row r="2230" spans="1:23" ht="18" customHeight="1" x14ac:dyDescent="0.35">
      <c r="A2230" s="143" t="s">
        <v>1437</v>
      </c>
      <c r="B2230" s="143" t="s">
        <v>1438</v>
      </c>
      <c r="C2230" s="147">
        <v>23173</v>
      </c>
      <c r="D2230" s="7">
        <v>-9.0063553000000005E-2</v>
      </c>
      <c r="E2230" s="10">
        <v>1</v>
      </c>
      <c r="F2230" s="144">
        <v>0</v>
      </c>
      <c r="G2230" s="47">
        <f t="shared" si="178"/>
        <v>23173</v>
      </c>
      <c r="H2230" s="47">
        <f t="shared" si="179"/>
        <v>0</v>
      </c>
      <c r="I2230" s="59">
        <v>-8.9788414520267451E-2</v>
      </c>
      <c r="J2230" s="23">
        <f t="shared" si="180"/>
        <v>-2.7513847973255345E-4</v>
      </c>
      <c r="K2230" s="9">
        <v>-1.7165993179862959E-2</v>
      </c>
      <c r="L2230" s="63">
        <f t="shared" si="181"/>
        <v>-11.096962585284222</v>
      </c>
      <c r="M2230" s="63">
        <f t="shared" si="182"/>
        <v>-7.2897559820137042E-2</v>
      </c>
      <c r="N2230" s="145"/>
      <c r="O2230" s="131"/>
      <c r="P2230" s="131"/>
      <c r="Q2230" s="131"/>
      <c r="R2230" s="131"/>
      <c r="S2230" s="131"/>
      <c r="T2230" s="131"/>
      <c r="U2230" s="131"/>
      <c r="V2230" s="131"/>
      <c r="W2230" s="131"/>
    </row>
    <row r="2231" spans="1:23" ht="18" customHeight="1" x14ac:dyDescent="0.35">
      <c r="A2231" s="143" t="s">
        <v>1437</v>
      </c>
      <c r="B2231" s="143" t="s">
        <v>1439</v>
      </c>
      <c r="C2231" s="147">
        <v>152814</v>
      </c>
      <c r="D2231" s="7">
        <v>6.2996060000000001E-3</v>
      </c>
      <c r="E2231" s="10">
        <v>1</v>
      </c>
      <c r="F2231" s="144">
        <v>0</v>
      </c>
      <c r="G2231" s="47">
        <f t="shared" si="178"/>
        <v>152814</v>
      </c>
      <c r="H2231" s="47">
        <f t="shared" si="179"/>
        <v>0</v>
      </c>
      <c r="I2231" s="59">
        <v>-8.9788414520267451E-2</v>
      </c>
      <c r="J2231" s="23">
        <f t="shared" si="180"/>
        <v>9.608802052026745E-2</v>
      </c>
      <c r="K2231" s="9">
        <v>-1.7165993179862959E-2</v>
      </c>
      <c r="L2231" s="63">
        <f t="shared" si="181"/>
        <v>9.1730385792801457</v>
      </c>
      <c r="M2231" s="63">
        <f t="shared" si="182"/>
        <v>2.3465599179862958E-2</v>
      </c>
      <c r="N2231" s="145"/>
      <c r="O2231" s="131"/>
      <c r="P2231" s="131"/>
      <c r="Q2231" s="131"/>
      <c r="R2231" s="131"/>
      <c r="S2231" s="131"/>
      <c r="T2231" s="131"/>
      <c r="U2231" s="131"/>
      <c r="V2231" s="131"/>
      <c r="W2231" s="131"/>
    </row>
    <row r="2232" spans="1:23" ht="18" customHeight="1" x14ac:dyDescent="0.35">
      <c r="A2232" s="143" t="s">
        <v>1437</v>
      </c>
      <c r="B2232" s="143" t="s">
        <v>1440</v>
      </c>
      <c r="C2232" s="147">
        <v>7529</v>
      </c>
      <c r="D2232" s="7">
        <v>3.1664089999999998E-3</v>
      </c>
      <c r="E2232" s="10">
        <v>1</v>
      </c>
      <c r="F2232" s="144">
        <v>0</v>
      </c>
      <c r="G2232" s="47">
        <f t="shared" si="178"/>
        <v>7529</v>
      </c>
      <c r="H2232" s="47">
        <f t="shared" si="179"/>
        <v>0</v>
      </c>
      <c r="I2232" s="59">
        <v>-8.9788414520267451E-2</v>
      </c>
      <c r="J2232" s="23">
        <f t="shared" si="180"/>
        <v>9.2954823520267446E-2</v>
      </c>
      <c r="K2232" s="9">
        <v>-1.7165993179862959E-2</v>
      </c>
      <c r="L2232" s="63">
        <f t="shared" si="181"/>
        <v>1.7642386824920904</v>
      </c>
      <c r="M2232" s="63">
        <f t="shared" si="182"/>
        <v>2.0332402179862957E-2</v>
      </c>
      <c r="N2232" s="145"/>
      <c r="O2232" s="131"/>
      <c r="P2232" s="131"/>
      <c r="Q2232" s="131"/>
      <c r="R2232" s="131"/>
      <c r="S2232" s="131"/>
      <c r="T2232" s="131"/>
      <c r="U2232" s="131"/>
      <c r="V2232" s="131"/>
      <c r="W2232" s="131"/>
    </row>
    <row r="2233" spans="1:23" ht="18" customHeight="1" x14ac:dyDescent="0.35">
      <c r="A2233" s="143" t="s">
        <v>1437</v>
      </c>
      <c r="B2233" s="143" t="s">
        <v>529</v>
      </c>
      <c r="C2233" s="147">
        <v>167556</v>
      </c>
      <c r="D2233" s="7">
        <v>-4.4590879999999999E-2</v>
      </c>
      <c r="E2233" s="10">
        <v>1</v>
      </c>
      <c r="F2233" s="144">
        <v>0</v>
      </c>
      <c r="G2233" s="47">
        <f t="shared" si="178"/>
        <v>167556</v>
      </c>
      <c r="H2233" s="47">
        <f t="shared" si="179"/>
        <v>0</v>
      </c>
      <c r="I2233" s="59">
        <v>-8.9788414520267451E-2</v>
      </c>
      <c r="J2233" s="23">
        <f t="shared" si="180"/>
        <v>4.5197534520267452E-2</v>
      </c>
      <c r="K2233" s="9">
        <v>-1.7165993179862959E-2</v>
      </c>
      <c r="L2233" s="63">
        <f t="shared" si="181"/>
        <v>-11.225994781361678</v>
      </c>
      <c r="M2233" s="63">
        <f t="shared" si="182"/>
        <v>-2.7424886820137041E-2</v>
      </c>
      <c r="N2233" s="145"/>
      <c r="O2233" s="131"/>
      <c r="P2233" s="131"/>
      <c r="Q2233" s="131"/>
      <c r="R2233" s="131"/>
      <c r="S2233" s="131"/>
      <c r="T2233" s="131"/>
      <c r="U2233" s="131"/>
      <c r="V2233" s="131"/>
      <c r="W2233" s="131"/>
    </row>
    <row r="2234" spans="1:23" ht="18" customHeight="1" x14ac:dyDescent="0.35">
      <c r="A2234" s="143" t="s">
        <v>1437</v>
      </c>
      <c r="B2234" s="143" t="s">
        <v>1441</v>
      </c>
      <c r="C2234" s="147">
        <v>13162</v>
      </c>
      <c r="D2234" s="7">
        <v>-3.3233774000000001E-2</v>
      </c>
      <c r="E2234" s="10">
        <v>1</v>
      </c>
      <c r="F2234" s="144">
        <v>0</v>
      </c>
      <c r="G2234" s="47">
        <f t="shared" si="178"/>
        <v>13162</v>
      </c>
      <c r="H2234" s="47">
        <f t="shared" si="179"/>
        <v>0</v>
      </c>
      <c r="I2234" s="59">
        <v>-8.9788414520267451E-2</v>
      </c>
      <c r="J2234" s="23">
        <f t="shared" si="180"/>
        <v>5.655464052026745E-2</v>
      </c>
      <c r="K2234" s="9">
        <v>-1.7165993179862959E-2</v>
      </c>
      <c r="L2234" s="63">
        <f t="shared" si="181"/>
        <v>-1.8433883655730097</v>
      </c>
      <c r="M2234" s="63">
        <f t="shared" si="182"/>
        <v>-1.6067780820137042E-2</v>
      </c>
      <c r="N2234" s="145"/>
      <c r="O2234" s="131"/>
      <c r="P2234" s="131"/>
      <c r="Q2234" s="131"/>
      <c r="R2234" s="131"/>
      <c r="S2234" s="131"/>
      <c r="T2234" s="131"/>
      <c r="U2234" s="131"/>
      <c r="V2234" s="131"/>
      <c r="W2234" s="131"/>
    </row>
    <row r="2235" spans="1:23" ht="18" customHeight="1" x14ac:dyDescent="0.35">
      <c r="A2235" s="143" t="s">
        <v>1437</v>
      </c>
      <c r="B2235" s="143" t="s">
        <v>1442</v>
      </c>
      <c r="C2235" s="147">
        <v>19912</v>
      </c>
      <c r="D2235" s="7">
        <v>-4.6149184000000003E-2</v>
      </c>
      <c r="E2235" s="10">
        <v>1</v>
      </c>
      <c r="F2235" s="144">
        <v>0</v>
      </c>
      <c r="G2235" s="47">
        <f t="shared" si="178"/>
        <v>19912</v>
      </c>
      <c r="H2235" s="47">
        <f t="shared" si="179"/>
        <v>0</v>
      </c>
      <c r="I2235" s="59">
        <v>-8.9788414520267451E-2</v>
      </c>
      <c r="J2235" s="23">
        <f t="shared" si="180"/>
        <v>4.3639230520267448E-2</v>
      </c>
      <c r="K2235" s="9">
        <v>-1.7165993179862959E-2</v>
      </c>
      <c r="L2235" s="63">
        <f t="shared" si="181"/>
        <v>-4.0898147600495642</v>
      </c>
      <c r="M2235" s="63">
        <f t="shared" si="182"/>
        <v>-2.8983190820137044E-2</v>
      </c>
      <c r="N2235" s="145"/>
      <c r="O2235" s="131"/>
      <c r="P2235" s="131"/>
      <c r="Q2235" s="131"/>
      <c r="R2235" s="131"/>
      <c r="S2235" s="131"/>
      <c r="T2235" s="131"/>
      <c r="U2235" s="131"/>
      <c r="V2235" s="131"/>
      <c r="W2235" s="131"/>
    </row>
    <row r="2236" spans="1:23" ht="18" customHeight="1" x14ac:dyDescent="0.35">
      <c r="A2236" s="143" t="s">
        <v>1437</v>
      </c>
      <c r="B2236" s="143" t="s">
        <v>1247</v>
      </c>
      <c r="C2236" s="147">
        <v>164830</v>
      </c>
      <c r="D2236" s="7">
        <v>3.8334879999999999E-3</v>
      </c>
      <c r="E2236" s="10">
        <v>1</v>
      </c>
      <c r="F2236" s="144">
        <v>0</v>
      </c>
      <c r="G2236" s="47">
        <f t="shared" si="178"/>
        <v>164830</v>
      </c>
      <c r="H2236" s="47">
        <f t="shared" si="179"/>
        <v>0</v>
      </c>
      <c r="I2236" s="59">
        <v>-8.9788414520267451E-2</v>
      </c>
      <c r="J2236" s="23">
        <f t="shared" si="180"/>
        <v>9.3621902520267447E-2</v>
      </c>
      <c r="K2236" s="9">
        <v>-1.7165993179862959E-2</v>
      </c>
      <c r="L2236" s="63">
        <f t="shared" si="181"/>
        <v>8.5256341890321625</v>
      </c>
      <c r="M2236" s="63">
        <f t="shared" si="182"/>
        <v>2.0999481179862958E-2</v>
      </c>
      <c r="N2236" s="145"/>
      <c r="O2236" s="131"/>
      <c r="P2236" s="131"/>
      <c r="Q2236" s="131"/>
      <c r="R2236" s="131"/>
      <c r="S2236" s="131"/>
      <c r="T2236" s="131"/>
      <c r="U2236" s="131"/>
      <c r="V2236" s="131"/>
      <c r="W2236" s="131"/>
    </row>
    <row r="2237" spans="1:23" ht="18" customHeight="1" x14ac:dyDescent="0.35">
      <c r="A2237" s="143" t="s">
        <v>1437</v>
      </c>
      <c r="B2237" s="143" t="s">
        <v>1443</v>
      </c>
      <c r="C2237" s="147">
        <v>166580</v>
      </c>
      <c r="D2237" s="7">
        <v>6.7409879999999998E-3</v>
      </c>
      <c r="E2237" s="10">
        <v>1</v>
      </c>
      <c r="F2237" s="144">
        <v>0</v>
      </c>
      <c r="G2237" s="47">
        <f t="shared" si="178"/>
        <v>166580</v>
      </c>
      <c r="H2237" s="47">
        <f t="shared" si="179"/>
        <v>0</v>
      </c>
      <c r="I2237" s="59">
        <v>-8.9788414520267451E-2</v>
      </c>
      <c r="J2237" s="23">
        <f t="shared" si="180"/>
        <v>9.6529402520267454E-2</v>
      </c>
      <c r="K2237" s="9">
        <v>-1.7165993179862959E-2</v>
      </c>
      <c r="L2237" s="63">
        <f t="shared" si="181"/>
        <v>9.7574462709663603</v>
      </c>
      <c r="M2237" s="63">
        <f t="shared" si="182"/>
        <v>2.3906981179862959E-2</v>
      </c>
      <c r="N2237" s="145"/>
      <c r="O2237" s="131"/>
      <c r="P2237" s="131"/>
      <c r="Q2237" s="131"/>
      <c r="R2237" s="131"/>
      <c r="S2237" s="131"/>
      <c r="T2237" s="131"/>
      <c r="U2237" s="131"/>
      <c r="V2237" s="131"/>
      <c r="W2237" s="131"/>
    </row>
    <row r="2238" spans="1:23" ht="18" customHeight="1" x14ac:dyDescent="0.35">
      <c r="A2238" s="143" t="s">
        <v>1437</v>
      </c>
      <c r="B2238" s="143" t="s">
        <v>139</v>
      </c>
      <c r="C2238" s="147">
        <v>15875</v>
      </c>
      <c r="D2238" s="7">
        <v>-4.2299218E-2</v>
      </c>
      <c r="E2238" s="10">
        <v>1</v>
      </c>
      <c r="F2238" s="144">
        <v>0</v>
      </c>
      <c r="G2238" s="47">
        <f t="shared" si="178"/>
        <v>15875</v>
      </c>
      <c r="H2238" s="47">
        <f t="shared" si="179"/>
        <v>0</v>
      </c>
      <c r="I2238" s="59">
        <v>-8.9788414520267451E-2</v>
      </c>
      <c r="J2238" s="23">
        <f t="shared" si="180"/>
        <v>4.7489196520267452E-2</v>
      </c>
      <c r="K2238" s="9">
        <v>-1.7165993179862959E-2</v>
      </c>
      <c r="L2238" s="63">
        <f t="shared" si="181"/>
        <v>-3.1666865907475592</v>
      </c>
      <c r="M2238" s="63">
        <f t="shared" si="182"/>
        <v>-2.5133224820137041E-2</v>
      </c>
      <c r="N2238" s="145"/>
      <c r="O2238" s="131"/>
      <c r="P2238" s="131"/>
      <c r="Q2238" s="131"/>
      <c r="R2238" s="131"/>
      <c r="S2238" s="131"/>
      <c r="T2238" s="131"/>
      <c r="U2238" s="131"/>
      <c r="V2238" s="131"/>
      <c r="W2238" s="131"/>
    </row>
    <row r="2239" spans="1:23" ht="18" customHeight="1" x14ac:dyDescent="0.35">
      <c r="A2239" s="143" t="s">
        <v>1437</v>
      </c>
      <c r="B2239" s="143" t="s">
        <v>1444</v>
      </c>
      <c r="C2239" s="147">
        <v>367302</v>
      </c>
      <c r="D2239" s="7">
        <v>2.3409165999999999E-2</v>
      </c>
      <c r="E2239" s="10">
        <v>1</v>
      </c>
      <c r="F2239" s="144">
        <v>0</v>
      </c>
      <c r="G2239" s="47">
        <f t="shared" si="178"/>
        <v>367302</v>
      </c>
      <c r="H2239" s="47">
        <f t="shared" si="179"/>
        <v>0</v>
      </c>
      <c r="I2239" s="59">
        <v>-8.9788414520267451E-2</v>
      </c>
      <c r="J2239" s="23">
        <f t="shared" si="180"/>
        <v>0.11319758052026745</v>
      </c>
      <c r="K2239" s="9">
        <v>-1.7165993179862959E-2</v>
      </c>
      <c r="L2239" s="63">
        <f t="shared" si="181"/>
        <v>24.590755902101975</v>
      </c>
      <c r="M2239" s="63">
        <f t="shared" si="182"/>
        <v>4.0575159179862957E-2</v>
      </c>
      <c r="N2239" s="145"/>
      <c r="O2239" s="131"/>
      <c r="P2239" s="131"/>
      <c r="Q2239" s="131"/>
      <c r="R2239" s="131"/>
      <c r="S2239" s="131"/>
      <c r="T2239" s="131"/>
      <c r="U2239" s="131"/>
      <c r="V2239" s="131"/>
      <c r="W2239" s="131"/>
    </row>
    <row r="2240" spans="1:23" ht="18" customHeight="1" x14ac:dyDescent="0.35">
      <c r="A2240" s="143" t="s">
        <v>1437</v>
      </c>
      <c r="B2240" s="143" t="s">
        <v>148</v>
      </c>
      <c r="C2240" s="147">
        <v>45546</v>
      </c>
      <c r="D2240" s="7">
        <v>-7.2578377999999999E-2</v>
      </c>
      <c r="E2240" s="10">
        <v>1</v>
      </c>
      <c r="F2240" s="144">
        <v>0</v>
      </c>
      <c r="G2240" s="47">
        <f t="shared" si="178"/>
        <v>45546</v>
      </c>
      <c r="H2240" s="47">
        <f t="shared" si="179"/>
        <v>0</v>
      </c>
      <c r="I2240" s="59">
        <v>-8.9788414520267451E-2</v>
      </c>
      <c r="J2240" s="23">
        <f t="shared" si="180"/>
        <v>1.7210036520267452E-2</v>
      </c>
      <c r="K2240" s="9">
        <v>-1.7165993179862959E-2</v>
      </c>
      <c r="L2240" s="63">
        <f t="shared" si="181"/>
        <v>-11.82583901045534</v>
      </c>
      <c r="M2240" s="63">
        <f t="shared" si="182"/>
        <v>-5.5412384820137037E-2</v>
      </c>
      <c r="N2240" s="145"/>
      <c r="O2240" s="131"/>
      <c r="P2240" s="131"/>
      <c r="Q2240" s="131"/>
      <c r="R2240" s="131"/>
      <c r="S2240" s="131"/>
      <c r="T2240" s="131"/>
      <c r="U2240" s="131"/>
      <c r="V2240" s="131"/>
      <c r="W2240" s="131"/>
    </row>
    <row r="2241" spans="1:23" ht="18" customHeight="1" x14ac:dyDescent="0.35">
      <c r="A2241" s="143" t="s">
        <v>1437</v>
      </c>
      <c r="B2241" s="143" t="s">
        <v>1417</v>
      </c>
      <c r="C2241" s="147">
        <v>29397</v>
      </c>
      <c r="D2241" s="7">
        <v>-9.7133793999999996E-2</v>
      </c>
      <c r="E2241" s="10">
        <v>1</v>
      </c>
      <c r="F2241" s="144">
        <v>0</v>
      </c>
      <c r="G2241" s="47">
        <f t="shared" si="178"/>
        <v>29397</v>
      </c>
      <c r="H2241" s="47">
        <f t="shared" si="179"/>
        <v>0</v>
      </c>
      <c r="I2241" s="59">
        <v>-8.9788414520267451E-2</v>
      </c>
      <c r="J2241" s="23">
        <f t="shared" si="180"/>
        <v>-7.3453794797325445E-3</v>
      </c>
      <c r="K2241" s="9">
        <v>-1.7165993179862959E-2</v>
      </c>
      <c r="L2241" s="63">
        <f t="shared" si="181"/>
        <v>-13.710921959954545</v>
      </c>
      <c r="M2241" s="63">
        <f t="shared" si="182"/>
        <v>-7.9967800820137033E-2</v>
      </c>
      <c r="N2241" s="145"/>
      <c r="O2241" s="131"/>
      <c r="P2241" s="131"/>
      <c r="Q2241" s="131"/>
      <c r="R2241" s="131"/>
      <c r="S2241" s="131"/>
      <c r="T2241" s="131"/>
      <c r="U2241" s="131"/>
      <c r="V2241" s="131"/>
      <c r="W2241" s="131"/>
    </row>
    <row r="2242" spans="1:23" ht="18" customHeight="1" x14ac:dyDescent="0.35">
      <c r="A2242" s="143" t="s">
        <v>1437</v>
      </c>
      <c r="B2242" s="143" t="s">
        <v>1445</v>
      </c>
      <c r="C2242" s="147">
        <v>34895</v>
      </c>
      <c r="D2242" s="7">
        <v>-8.8276601999999996E-2</v>
      </c>
      <c r="E2242" s="10">
        <v>1</v>
      </c>
      <c r="F2242" s="144">
        <v>0</v>
      </c>
      <c r="G2242" s="47">
        <f t="shared" si="178"/>
        <v>34895</v>
      </c>
      <c r="H2242" s="47">
        <f t="shared" si="179"/>
        <v>0</v>
      </c>
      <c r="I2242" s="59">
        <v>-8.9788414520267451E-2</v>
      </c>
      <c r="J2242" s="23">
        <f t="shared" si="180"/>
        <v>1.5118125202674554E-3</v>
      </c>
      <c r="K2242" s="9">
        <v>-1.7165993179862959E-2</v>
      </c>
      <c r="L2242" s="63">
        <f t="shared" si="181"/>
        <v>-13.283606384369358</v>
      </c>
      <c r="M2242" s="63">
        <f t="shared" si="182"/>
        <v>-7.1110608820137033E-2</v>
      </c>
      <c r="N2242" s="145"/>
      <c r="O2242" s="131"/>
      <c r="P2242" s="131"/>
      <c r="Q2242" s="131"/>
      <c r="R2242" s="131"/>
      <c r="S2242" s="131"/>
      <c r="T2242" s="131"/>
      <c r="U2242" s="131"/>
      <c r="V2242" s="131"/>
      <c r="W2242" s="131"/>
    </row>
    <row r="2243" spans="1:23" ht="18" customHeight="1" x14ac:dyDescent="0.35">
      <c r="A2243" s="143" t="s">
        <v>1437</v>
      </c>
      <c r="B2243" s="143" t="s">
        <v>1446</v>
      </c>
      <c r="C2243" s="147">
        <v>32042</v>
      </c>
      <c r="D2243" s="7">
        <v>-6.5391577000000006E-2</v>
      </c>
      <c r="E2243" s="10">
        <v>1</v>
      </c>
      <c r="F2243" s="144">
        <v>0</v>
      </c>
      <c r="G2243" s="47">
        <f t="shared" si="178"/>
        <v>32042</v>
      </c>
      <c r="H2243" s="47">
        <f t="shared" si="179"/>
        <v>0</v>
      </c>
      <c r="I2243" s="59">
        <v>-8.9788414520267451E-2</v>
      </c>
      <c r="J2243" s="23">
        <f t="shared" si="180"/>
        <v>2.4396837520267445E-2</v>
      </c>
      <c r="K2243" s="9">
        <v>-1.7165993179862959E-2</v>
      </c>
      <c r="L2243" s="63">
        <f t="shared" si="181"/>
        <v>-8.6325142110881785</v>
      </c>
      <c r="M2243" s="63">
        <f t="shared" si="182"/>
        <v>-4.8225583820137044E-2</v>
      </c>
      <c r="N2243" s="145"/>
      <c r="O2243" s="131"/>
      <c r="P2243" s="131"/>
      <c r="Q2243" s="131"/>
      <c r="R2243" s="131"/>
      <c r="S2243" s="131"/>
      <c r="T2243" s="131"/>
      <c r="U2243" s="131"/>
      <c r="V2243" s="131"/>
      <c r="W2243" s="131"/>
    </row>
    <row r="2244" spans="1:23" ht="18" customHeight="1" x14ac:dyDescent="0.35">
      <c r="A2244" s="143" t="s">
        <v>1437</v>
      </c>
      <c r="B2244" s="143" t="s">
        <v>1447</v>
      </c>
      <c r="C2244" s="147">
        <v>36183</v>
      </c>
      <c r="D2244" s="7">
        <v>-5.0916191E-2</v>
      </c>
      <c r="E2244" s="10">
        <v>1</v>
      </c>
      <c r="F2244" s="144">
        <v>0</v>
      </c>
      <c r="G2244" s="47">
        <f t="shared" si="178"/>
        <v>36183</v>
      </c>
      <c r="H2244" s="47">
        <f t="shared" si="179"/>
        <v>0</v>
      </c>
      <c r="I2244" s="59">
        <v>-8.9788414520267451E-2</v>
      </c>
      <c r="J2244" s="23">
        <f t="shared" si="180"/>
        <v>3.8872223520267452E-2</v>
      </c>
      <c r="K2244" s="9">
        <v>-1.7165993179862959E-2</v>
      </c>
      <c r="L2244" s="63">
        <f t="shared" si="181"/>
        <v>-6.4199051071976276</v>
      </c>
      <c r="M2244" s="63">
        <f t="shared" si="182"/>
        <v>-3.3750197820137037E-2</v>
      </c>
      <c r="N2244" s="145"/>
      <c r="O2244" s="131"/>
      <c r="P2244" s="131"/>
      <c r="Q2244" s="131"/>
      <c r="R2244" s="131"/>
      <c r="S2244" s="131"/>
      <c r="T2244" s="131"/>
      <c r="U2244" s="131"/>
      <c r="V2244" s="131"/>
      <c r="W2244" s="131"/>
    </row>
    <row r="2245" spans="1:23" ht="18" customHeight="1" x14ac:dyDescent="0.35">
      <c r="A2245" s="143" t="s">
        <v>1437</v>
      </c>
      <c r="B2245" s="143" t="s">
        <v>565</v>
      </c>
      <c r="C2245" s="147">
        <v>61101</v>
      </c>
      <c r="D2245" s="7">
        <v>-2.4475357E-2</v>
      </c>
      <c r="E2245" s="10">
        <v>1</v>
      </c>
      <c r="F2245" s="144">
        <v>0</v>
      </c>
      <c r="G2245" s="47">
        <f t="shared" si="178"/>
        <v>61101</v>
      </c>
      <c r="H2245" s="47">
        <f t="shared" si="179"/>
        <v>0</v>
      </c>
      <c r="I2245" s="59">
        <v>-8.9788414520267451E-2</v>
      </c>
      <c r="J2245" s="23">
        <f t="shared" si="180"/>
        <v>6.5313057520267448E-2</v>
      </c>
      <c r="K2245" s="9">
        <v>-1.7165993179862959E-2</v>
      </c>
      <c r="L2245" s="63">
        <f t="shared" si="181"/>
        <v>-1.8067736088142856</v>
      </c>
      <c r="M2245" s="63">
        <f t="shared" si="182"/>
        <v>-7.3093638201370409E-3</v>
      </c>
      <c r="N2245" s="145"/>
      <c r="O2245" s="131"/>
      <c r="P2245" s="131"/>
      <c r="Q2245" s="131"/>
      <c r="R2245" s="131"/>
      <c r="S2245" s="131"/>
      <c r="T2245" s="131"/>
      <c r="U2245" s="131"/>
      <c r="V2245" s="131"/>
      <c r="W2245" s="131"/>
    </row>
    <row r="2246" spans="1:23" ht="18" customHeight="1" x14ac:dyDescent="0.35">
      <c r="A2246" s="143" t="s">
        <v>1437</v>
      </c>
      <c r="B2246" s="143" t="s">
        <v>1448</v>
      </c>
      <c r="C2246" s="147">
        <v>26300</v>
      </c>
      <c r="D2246" s="7">
        <v>-6.3354946999999995E-2</v>
      </c>
      <c r="E2246" s="10">
        <v>1</v>
      </c>
      <c r="F2246" s="144">
        <v>0</v>
      </c>
      <c r="G2246" s="47">
        <f t="shared" ref="G2246:G2309" si="183">$C2246*E2246</f>
        <v>26300</v>
      </c>
      <c r="H2246" s="47">
        <f t="shared" ref="H2246:H2309" si="184">$C2246*F2246</f>
        <v>0</v>
      </c>
      <c r="I2246" s="59">
        <v>-8.9788414520267451E-2</v>
      </c>
      <c r="J2246" s="23">
        <f t="shared" ref="J2246:J2309" si="185">D2246-I2246</f>
        <v>2.6433467520267456E-2</v>
      </c>
      <c r="K2246" s="9">
        <v>-1.7165993179862959E-2</v>
      </c>
      <c r="L2246" s="63">
        <f t="shared" ref="L2246:L2309" si="186">-SQRT(C2246)*(K2246-D2246)</f>
        <v>-7.4905895406481307</v>
      </c>
      <c r="M2246" s="63">
        <f t="shared" ref="M2246:M2309" si="187">D2246-K2246</f>
        <v>-4.6188953820137033E-2</v>
      </c>
      <c r="N2246" s="145"/>
      <c r="O2246" s="131"/>
      <c r="P2246" s="131"/>
      <c r="Q2246" s="131"/>
      <c r="R2246" s="131"/>
      <c r="S2246" s="131"/>
      <c r="T2246" s="131"/>
      <c r="U2246" s="131"/>
      <c r="V2246" s="131"/>
      <c r="W2246" s="131"/>
    </row>
    <row r="2247" spans="1:23" ht="18" customHeight="1" x14ac:dyDescent="0.35">
      <c r="A2247" s="143" t="s">
        <v>1437</v>
      </c>
      <c r="B2247" s="143" t="s">
        <v>986</v>
      </c>
      <c r="C2247" s="147">
        <v>127472</v>
      </c>
      <c r="D2247" s="7">
        <v>2.5103943E-2</v>
      </c>
      <c r="E2247" s="10">
        <v>1</v>
      </c>
      <c r="F2247" s="144">
        <v>0</v>
      </c>
      <c r="G2247" s="47">
        <f t="shared" si="183"/>
        <v>127472</v>
      </c>
      <c r="H2247" s="47">
        <f t="shared" si="184"/>
        <v>0</v>
      </c>
      <c r="I2247" s="59">
        <v>-8.9788414520267451E-2</v>
      </c>
      <c r="J2247" s="23">
        <f t="shared" si="185"/>
        <v>0.11489235752026745</v>
      </c>
      <c r="K2247" s="9">
        <v>-1.7165993179862959E-2</v>
      </c>
      <c r="L2247" s="63">
        <f t="shared" si="186"/>
        <v>15.091728791384536</v>
      </c>
      <c r="M2247" s="63">
        <f t="shared" si="187"/>
        <v>4.2269936179862959E-2</v>
      </c>
      <c r="N2247" s="145"/>
      <c r="O2247" s="131"/>
      <c r="P2247" s="131"/>
      <c r="Q2247" s="131"/>
      <c r="R2247" s="131"/>
      <c r="S2247" s="131"/>
      <c r="T2247" s="131"/>
      <c r="U2247" s="131"/>
      <c r="V2247" s="131"/>
      <c r="W2247" s="131"/>
    </row>
    <row r="2248" spans="1:23" ht="18" customHeight="1" x14ac:dyDescent="0.35">
      <c r="A2248" s="143" t="s">
        <v>1437</v>
      </c>
      <c r="B2248" s="143" t="s">
        <v>1449</v>
      </c>
      <c r="C2248" s="147">
        <v>24546</v>
      </c>
      <c r="D2248" s="7">
        <v>-6.7797543000000002E-2</v>
      </c>
      <c r="E2248" s="10">
        <v>1</v>
      </c>
      <c r="F2248" s="144">
        <v>0</v>
      </c>
      <c r="G2248" s="47">
        <f t="shared" si="183"/>
        <v>24546</v>
      </c>
      <c r="H2248" s="47">
        <f t="shared" si="184"/>
        <v>0</v>
      </c>
      <c r="I2248" s="59">
        <v>-8.9788414520267451E-2</v>
      </c>
      <c r="J2248" s="23">
        <f t="shared" si="185"/>
        <v>2.1990871520267449E-2</v>
      </c>
      <c r="K2248" s="9">
        <v>-1.7165993179862959E-2</v>
      </c>
      <c r="L2248" s="63">
        <f t="shared" si="186"/>
        <v>-7.9325274968096799</v>
      </c>
      <c r="M2248" s="63">
        <f t="shared" si="187"/>
        <v>-5.063154982013704E-2</v>
      </c>
      <c r="N2248" s="145"/>
      <c r="O2248" s="131"/>
      <c r="P2248" s="131"/>
      <c r="Q2248" s="131"/>
      <c r="R2248" s="131"/>
      <c r="S2248" s="131"/>
      <c r="T2248" s="131"/>
      <c r="U2248" s="131"/>
      <c r="V2248" s="131"/>
      <c r="W2248" s="131"/>
    </row>
    <row r="2249" spans="1:23" ht="18" customHeight="1" x14ac:dyDescent="0.35">
      <c r="A2249" s="143" t="s">
        <v>1437</v>
      </c>
      <c r="B2249" s="143" t="s">
        <v>479</v>
      </c>
      <c r="C2249" s="147">
        <v>23510</v>
      </c>
      <c r="D2249" s="7">
        <v>-4.5106776000000001E-2</v>
      </c>
      <c r="E2249" s="10">
        <v>1</v>
      </c>
      <c r="F2249" s="144">
        <v>0</v>
      </c>
      <c r="G2249" s="47">
        <f t="shared" si="183"/>
        <v>23510</v>
      </c>
      <c r="H2249" s="47">
        <f t="shared" si="184"/>
        <v>0</v>
      </c>
      <c r="I2249" s="59">
        <v>-8.9788414520267451E-2</v>
      </c>
      <c r="J2249" s="23">
        <f t="shared" si="185"/>
        <v>4.468163852026745E-2</v>
      </c>
      <c r="K2249" s="9">
        <v>-1.7165993179862959E-2</v>
      </c>
      <c r="L2249" s="63">
        <f t="shared" si="186"/>
        <v>-4.2841521298378931</v>
      </c>
      <c r="M2249" s="63">
        <f t="shared" si="187"/>
        <v>-2.7940782820137042E-2</v>
      </c>
      <c r="N2249" s="145"/>
      <c r="O2249" s="131"/>
      <c r="P2249" s="131"/>
      <c r="Q2249" s="131"/>
      <c r="R2249" s="131"/>
      <c r="S2249" s="131"/>
      <c r="T2249" s="131"/>
      <c r="U2249" s="131"/>
      <c r="V2249" s="131"/>
      <c r="W2249" s="131"/>
    </row>
    <row r="2250" spans="1:23" ht="18" customHeight="1" x14ac:dyDescent="0.35">
      <c r="A2250" s="143" t="s">
        <v>1437</v>
      </c>
      <c r="B2250" s="143" t="s">
        <v>540</v>
      </c>
      <c r="C2250" s="147">
        <v>121641</v>
      </c>
      <c r="D2250" s="7">
        <v>4.5112040000000004E-3</v>
      </c>
      <c r="E2250" s="10">
        <v>1</v>
      </c>
      <c r="F2250" s="144">
        <v>0</v>
      </c>
      <c r="G2250" s="47">
        <f t="shared" si="183"/>
        <v>121641</v>
      </c>
      <c r="H2250" s="47">
        <f t="shared" si="184"/>
        <v>0</v>
      </c>
      <c r="I2250" s="59">
        <v>-8.9788414520267451E-2</v>
      </c>
      <c r="J2250" s="23">
        <f t="shared" si="185"/>
        <v>9.4299618520267456E-2</v>
      </c>
      <c r="K2250" s="9">
        <v>-1.7165993179862959E-2</v>
      </c>
      <c r="L2250" s="63">
        <f t="shared" si="186"/>
        <v>7.5603711978353978</v>
      </c>
      <c r="M2250" s="63">
        <f t="shared" si="187"/>
        <v>2.167719717986296E-2</v>
      </c>
      <c r="N2250" s="145"/>
      <c r="O2250" s="131"/>
      <c r="P2250" s="131"/>
      <c r="Q2250" s="131"/>
      <c r="R2250" s="131"/>
      <c r="S2250" s="131"/>
      <c r="T2250" s="131"/>
      <c r="U2250" s="131"/>
      <c r="V2250" s="131"/>
      <c r="W2250" s="131"/>
    </row>
    <row r="2251" spans="1:23" ht="18" customHeight="1" x14ac:dyDescent="0.35">
      <c r="A2251" s="143" t="s">
        <v>1437</v>
      </c>
      <c r="B2251" s="143" t="s">
        <v>355</v>
      </c>
      <c r="C2251" s="147">
        <v>66298</v>
      </c>
      <c r="D2251" s="7">
        <v>-3.7713877999999999E-2</v>
      </c>
      <c r="E2251" s="10">
        <v>1</v>
      </c>
      <c r="F2251" s="144">
        <v>0</v>
      </c>
      <c r="G2251" s="47">
        <f t="shared" si="183"/>
        <v>66298</v>
      </c>
      <c r="H2251" s="47">
        <f t="shared" si="184"/>
        <v>0</v>
      </c>
      <c r="I2251" s="59">
        <v>-8.9788414520267451E-2</v>
      </c>
      <c r="J2251" s="23">
        <f t="shared" si="185"/>
        <v>5.2074536520267452E-2</v>
      </c>
      <c r="K2251" s="9">
        <v>-1.7165993179862959E-2</v>
      </c>
      <c r="L2251" s="63">
        <f t="shared" si="186"/>
        <v>-5.2907511658005735</v>
      </c>
      <c r="M2251" s="63">
        <f t="shared" si="187"/>
        <v>-2.0547884820137041E-2</v>
      </c>
      <c r="N2251" s="145"/>
      <c r="O2251" s="131"/>
      <c r="P2251" s="131"/>
      <c r="Q2251" s="131"/>
      <c r="R2251" s="131"/>
      <c r="S2251" s="131"/>
      <c r="T2251" s="131"/>
      <c r="U2251" s="131"/>
      <c r="V2251" s="131"/>
      <c r="W2251" s="131"/>
    </row>
    <row r="2252" spans="1:23" ht="18" customHeight="1" x14ac:dyDescent="0.35">
      <c r="A2252" s="143" t="s">
        <v>1437</v>
      </c>
      <c r="B2252" s="143" t="s">
        <v>1450</v>
      </c>
      <c r="C2252" s="147">
        <v>440300</v>
      </c>
      <c r="D2252" s="7">
        <v>2.8585688000000001E-2</v>
      </c>
      <c r="E2252" s="10">
        <v>1</v>
      </c>
      <c r="F2252" s="144">
        <v>0</v>
      </c>
      <c r="G2252" s="47">
        <f t="shared" si="183"/>
        <v>440300</v>
      </c>
      <c r="H2252" s="47">
        <f t="shared" si="184"/>
        <v>0</v>
      </c>
      <c r="I2252" s="59">
        <v>-8.9788414520267451E-2</v>
      </c>
      <c r="J2252" s="23">
        <f t="shared" si="185"/>
        <v>0.11837410252026745</v>
      </c>
      <c r="K2252" s="9">
        <v>-1.7165993179862959E-2</v>
      </c>
      <c r="L2252" s="63">
        <f t="shared" si="186"/>
        <v>30.358576225576172</v>
      </c>
      <c r="M2252" s="63">
        <f t="shared" si="187"/>
        <v>4.575168117986296E-2</v>
      </c>
      <c r="N2252" s="145"/>
      <c r="O2252" s="131"/>
      <c r="P2252" s="131"/>
      <c r="Q2252" s="131"/>
      <c r="R2252" s="131"/>
      <c r="S2252" s="131"/>
      <c r="T2252" s="131"/>
      <c r="U2252" s="131"/>
      <c r="V2252" s="131"/>
      <c r="W2252" s="131"/>
    </row>
    <row r="2253" spans="1:23" ht="18" customHeight="1" x14ac:dyDescent="0.35">
      <c r="A2253" s="143" t="s">
        <v>1437</v>
      </c>
      <c r="B2253" s="143" t="s">
        <v>603</v>
      </c>
      <c r="C2253" s="147">
        <v>60919</v>
      </c>
      <c r="D2253" s="7">
        <v>-3.6188301999999999E-2</v>
      </c>
      <c r="E2253" s="10">
        <v>1</v>
      </c>
      <c r="F2253" s="144">
        <v>0</v>
      </c>
      <c r="G2253" s="47">
        <f t="shared" si="183"/>
        <v>60919</v>
      </c>
      <c r="H2253" s="47">
        <f t="shared" si="184"/>
        <v>0</v>
      </c>
      <c r="I2253" s="59">
        <v>-8.9788414520267451E-2</v>
      </c>
      <c r="J2253" s="23">
        <f t="shared" si="185"/>
        <v>5.3600112520267452E-2</v>
      </c>
      <c r="K2253" s="9">
        <v>-1.7165993179862959E-2</v>
      </c>
      <c r="L2253" s="63">
        <f t="shared" si="186"/>
        <v>-4.6950433967012195</v>
      </c>
      <c r="M2253" s="63">
        <f t="shared" si="187"/>
        <v>-1.902230882013704E-2</v>
      </c>
      <c r="N2253" s="145"/>
      <c r="O2253" s="131"/>
      <c r="P2253" s="131"/>
      <c r="Q2253" s="131"/>
      <c r="R2253" s="131"/>
      <c r="S2253" s="131"/>
      <c r="T2253" s="131"/>
      <c r="U2253" s="131"/>
      <c r="V2253" s="131"/>
      <c r="W2253" s="131"/>
    </row>
    <row r="2254" spans="1:23" ht="18" customHeight="1" x14ac:dyDescent="0.35">
      <c r="A2254" s="143" t="s">
        <v>1437</v>
      </c>
      <c r="B2254" s="143" t="s">
        <v>1451</v>
      </c>
      <c r="C2254" s="147">
        <v>18484</v>
      </c>
      <c r="D2254" s="7">
        <v>-5.1648191000000003E-2</v>
      </c>
      <c r="E2254" s="10">
        <v>1</v>
      </c>
      <c r="F2254" s="144">
        <v>0</v>
      </c>
      <c r="G2254" s="47">
        <f t="shared" si="183"/>
        <v>18484</v>
      </c>
      <c r="H2254" s="47">
        <f t="shared" si="184"/>
        <v>0</v>
      </c>
      <c r="I2254" s="59">
        <v>-8.9788414520267451E-2</v>
      </c>
      <c r="J2254" s="23">
        <f t="shared" si="185"/>
        <v>3.8140223520267448E-2</v>
      </c>
      <c r="K2254" s="9">
        <v>-1.7165993179862959E-2</v>
      </c>
      <c r="L2254" s="63">
        <f t="shared" si="186"/>
        <v>-4.6880573832789816</v>
      </c>
      <c r="M2254" s="63">
        <f t="shared" si="187"/>
        <v>-3.4482197820137048E-2</v>
      </c>
      <c r="N2254" s="145"/>
      <c r="O2254" s="131"/>
      <c r="P2254" s="131"/>
      <c r="Q2254" s="131"/>
      <c r="R2254" s="131"/>
      <c r="S2254" s="131"/>
      <c r="T2254" s="131"/>
      <c r="U2254" s="131"/>
      <c r="V2254" s="131"/>
      <c r="W2254" s="131"/>
    </row>
    <row r="2255" spans="1:23" ht="18" customHeight="1" x14ac:dyDescent="0.35">
      <c r="A2255" s="143" t="s">
        <v>1437</v>
      </c>
      <c r="B2255" s="143" t="s">
        <v>1452</v>
      </c>
      <c r="C2255" s="147">
        <v>281489</v>
      </c>
      <c r="D2255" s="7">
        <v>-4.3216027999999997E-2</v>
      </c>
      <c r="E2255" s="10">
        <v>1</v>
      </c>
      <c r="F2255" s="144">
        <v>0</v>
      </c>
      <c r="G2255" s="47">
        <f t="shared" si="183"/>
        <v>281489</v>
      </c>
      <c r="H2255" s="47">
        <f t="shared" si="184"/>
        <v>0</v>
      </c>
      <c r="I2255" s="59">
        <v>-8.9788414520267451E-2</v>
      </c>
      <c r="J2255" s="23">
        <f t="shared" si="185"/>
        <v>4.6572386520267454E-2</v>
      </c>
      <c r="K2255" s="9">
        <v>-1.7165993179862959E-2</v>
      </c>
      <c r="L2255" s="63">
        <f t="shared" si="186"/>
        <v>-13.820985846901033</v>
      </c>
      <c r="M2255" s="63">
        <f t="shared" si="187"/>
        <v>-2.6050034820137038E-2</v>
      </c>
      <c r="N2255" s="145"/>
      <c r="O2255" s="131"/>
      <c r="P2255" s="131"/>
      <c r="Q2255" s="131"/>
      <c r="R2255" s="131"/>
      <c r="S2255" s="131"/>
      <c r="T2255" s="131"/>
      <c r="U2255" s="131"/>
      <c r="V2255" s="131"/>
      <c r="W2255" s="131"/>
    </row>
    <row r="2256" spans="1:23" ht="18" customHeight="1" x14ac:dyDescent="0.35">
      <c r="A2256" s="143" t="s">
        <v>1437</v>
      </c>
      <c r="B2256" s="143" t="s">
        <v>196</v>
      </c>
      <c r="C2256" s="147">
        <v>23017</v>
      </c>
      <c r="D2256" s="7">
        <v>-0.111853331</v>
      </c>
      <c r="E2256" s="10">
        <v>1</v>
      </c>
      <c r="F2256" s="144">
        <v>0</v>
      </c>
      <c r="G2256" s="47">
        <f t="shared" si="183"/>
        <v>23017</v>
      </c>
      <c r="H2256" s="47">
        <f t="shared" si="184"/>
        <v>0</v>
      </c>
      <c r="I2256" s="59">
        <v>-8.9788414520267451E-2</v>
      </c>
      <c r="J2256" s="23">
        <f t="shared" si="185"/>
        <v>-2.2064916479732549E-2</v>
      </c>
      <c r="K2256" s="9">
        <v>-1.7165993179862959E-2</v>
      </c>
      <c r="L2256" s="63">
        <f t="shared" si="186"/>
        <v>-14.365351769543558</v>
      </c>
      <c r="M2256" s="63">
        <f t="shared" si="187"/>
        <v>-9.4687337820137038E-2</v>
      </c>
      <c r="N2256" s="145"/>
      <c r="O2256" s="131"/>
      <c r="P2256" s="131"/>
      <c r="Q2256" s="131"/>
      <c r="R2256" s="131"/>
      <c r="S2256" s="131"/>
      <c r="T2256" s="131"/>
      <c r="U2256" s="131"/>
      <c r="V2256" s="131"/>
      <c r="W2256" s="131"/>
    </row>
    <row r="2257" spans="1:23" ht="18" customHeight="1" x14ac:dyDescent="0.35">
      <c r="A2257" s="143" t="s">
        <v>1437</v>
      </c>
      <c r="B2257" s="143" t="s">
        <v>1453</v>
      </c>
      <c r="C2257" s="147">
        <v>60862</v>
      </c>
      <c r="D2257" s="7">
        <v>-2.2541893E-2</v>
      </c>
      <c r="E2257" s="10">
        <v>1</v>
      </c>
      <c r="F2257" s="144">
        <v>0</v>
      </c>
      <c r="G2257" s="47">
        <f t="shared" si="183"/>
        <v>60862</v>
      </c>
      <c r="H2257" s="47">
        <f t="shared" si="184"/>
        <v>0</v>
      </c>
      <c r="I2257" s="59">
        <v>-8.9788414520267451E-2</v>
      </c>
      <c r="J2257" s="23">
        <f t="shared" si="185"/>
        <v>6.7246521520267444E-2</v>
      </c>
      <c r="K2257" s="9">
        <v>-1.7165993179862959E-2</v>
      </c>
      <c r="L2257" s="63">
        <f t="shared" si="186"/>
        <v>-1.3262465797129166</v>
      </c>
      <c r="M2257" s="63">
        <f t="shared" si="187"/>
        <v>-5.3758998201370416E-3</v>
      </c>
      <c r="N2257" s="145"/>
      <c r="O2257" s="131"/>
      <c r="P2257" s="131"/>
      <c r="Q2257" s="131"/>
      <c r="R2257" s="131"/>
      <c r="S2257" s="131"/>
      <c r="T2257" s="131"/>
      <c r="U2257" s="131"/>
      <c r="V2257" s="131"/>
      <c r="W2257" s="131"/>
    </row>
    <row r="2258" spans="1:23" ht="18" customHeight="1" x14ac:dyDescent="0.35">
      <c r="A2258" s="143" t="s">
        <v>1437</v>
      </c>
      <c r="B2258" s="143" t="s">
        <v>548</v>
      </c>
      <c r="C2258" s="147">
        <v>77829</v>
      </c>
      <c r="D2258" s="7">
        <v>-4.0222157000000001E-2</v>
      </c>
      <c r="E2258" s="10">
        <v>1</v>
      </c>
      <c r="F2258" s="144">
        <v>0</v>
      </c>
      <c r="G2258" s="47">
        <f t="shared" si="183"/>
        <v>77829</v>
      </c>
      <c r="H2258" s="47">
        <f t="shared" si="184"/>
        <v>0</v>
      </c>
      <c r="I2258" s="59">
        <v>-8.9788414520267451E-2</v>
      </c>
      <c r="J2258" s="23">
        <f t="shared" si="185"/>
        <v>4.956625752026745E-2</v>
      </c>
      <c r="K2258" s="9">
        <v>-1.7165993179862959E-2</v>
      </c>
      <c r="L2258" s="63">
        <f t="shared" si="186"/>
        <v>-6.4321738552273633</v>
      </c>
      <c r="M2258" s="63">
        <f t="shared" si="187"/>
        <v>-2.3056163820137043E-2</v>
      </c>
      <c r="N2258" s="145"/>
      <c r="O2258" s="131"/>
      <c r="P2258" s="131"/>
      <c r="Q2258" s="131"/>
      <c r="R2258" s="131"/>
      <c r="S2258" s="131"/>
      <c r="T2258" s="131"/>
      <c r="U2258" s="131"/>
      <c r="V2258" s="131"/>
      <c r="W2258" s="131"/>
    </row>
    <row r="2259" spans="1:23" ht="18" customHeight="1" x14ac:dyDescent="0.35">
      <c r="A2259" s="143" t="s">
        <v>1437</v>
      </c>
      <c r="B2259" s="143" t="s">
        <v>203</v>
      </c>
      <c r="C2259" s="147">
        <v>56075</v>
      </c>
      <c r="D2259" s="7">
        <v>-7.1424479999999999E-2</v>
      </c>
      <c r="E2259" s="10">
        <v>1</v>
      </c>
      <c r="F2259" s="144">
        <v>0</v>
      </c>
      <c r="G2259" s="47">
        <f t="shared" si="183"/>
        <v>56075</v>
      </c>
      <c r="H2259" s="47">
        <f t="shared" si="184"/>
        <v>0</v>
      </c>
      <c r="I2259" s="59">
        <v>-8.9788414520267451E-2</v>
      </c>
      <c r="J2259" s="23">
        <f t="shared" si="185"/>
        <v>1.8363934520267453E-2</v>
      </c>
      <c r="K2259" s="9">
        <v>-1.7165993179862959E-2</v>
      </c>
      <c r="L2259" s="63">
        <f t="shared" si="186"/>
        <v>-12.848496748920317</v>
      </c>
      <c r="M2259" s="63">
        <f t="shared" si="187"/>
        <v>-5.4258486820137036E-2</v>
      </c>
      <c r="N2259" s="145"/>
      <c r="O2259" s="131"/>
      <c r="P2259" s="131"/>
      <c r="Q2259" s="131"/>
      <c r="R2259" s="131"/>
      <c r="S2259" s="131"/>
      <c r="T2259" s="131"/>
      <c r="U2259" s="131"/>
      <c r="V2259" s="131"/>
      <c r="W2259" s="131"/>
    </row>
    <row r="2260" spans="1:23" ht="18" customHeight="1" x14ac:dyDescent="0.35">
      <c r="A2260" s="143" t="s">
        <v>1437</v>
      </c>
      <c r="B2260" s="143" t="s">
        <v>204</v>
      </c>
      <c r="C2260" s="147">
        <v>17371</v>
      </c>
      <c r="D2260" s="7">
        <v>-2.0531157000000001E-2</v>
      </c>
      <c r="E2260" s="10">
        <v>1</v>
      </c>
      <c r="F2260" s="144">
        <v>0</v>
      </c>
      <c r="G2260" s="47">
        <f t="shared" si="183"/>
        <v>17371</v>
      </c>
      <c r="H2260" s="47">
        <f t="shared" si="184"/>
        <v>0</v>
      </c>
      <c r="I2260" s="59">
        <v>-8.9788414520267451E-2</v>
      </c>
      <c r="J2260" s="23">
        <f t="shared" si="185"/>
        <v>6.9257257520267457E-2</v>
      </c>
      <c r="K2260" s="9">
        <v>-1.7165993179862959E-2</v>
      </c>
      <c r="L2260" s="63">
        <f t="shared" si="186"/>
        <v>-0.44352552760139752</v>
      </c>
      <c r="M2260" s="63">
        <f t="shared" si="187"/>
        <v>-3.3651638201370425E-3</v>
      </c>
      <c r="N2260" s="145"/>
      <c r="O2260" s="131"/>
      <c r="P2260" s="131"/>
      <c r="Q2260" s="131"/>
      <c r="R2260" s="131"/>
      <c r="S2260" s="131"/>
      <c r="T2260" s="131"/>
      <c r="U2260" s="131"/>
      <c r="V2260" s="131"/>
      <c r="W2260" s="131"/>
    </row>
    <row r="2261" spans="1:23" ht="18" customHeight="1" x14ac:dyDescent="0.35">
      <c r="A2261" s="143" t="s">
        <v>1437</v>
      </c>
      <c r="B2261" s="143" t="s">
        <v>369</v>
      </c>
      <c r="C2261" s="147">
        <v>250381</v>
      </c>
      <c r="D2261" s="7">
        <v>3.9289851000000001E-2</v>
      </c>
      <c r="E2261" s="10">
        <v>1</v>
      </c>
      <c r="F2261" s="144">
        <v>0</v>
      </c>
      <c r="G2261" s="47">
        <f t="shared" si="183"/>
        <v>250381</v>
      </c>
      <c r="H2261" s="47">
        <f t="shared" si="184"/>
        <v>0</v>
      </c>
      <c r="I2261" s="59">
        <v>-8.9788414520267451E-2</v>
      </c>
      <c r="J2261" s="23">
        <f t="shared" si="185"/>
        <v>0.12907826552026747</v>
      </c>
      <c r="K2261" s="9">
        <v>-1.7165993179862959E-2</v>
      </c>
      <c r="L2261" s="63">
        <f t="shared" si="186"/>
        <v>28.249423577616</v>
      </c>
      <c r="M2261" s="63">
        <f t="shared" si="187"/>
        <v>5.6455844179862963E-2</v>
      </c>
      <c r="N2261" s="145"/>
      <c r="O2261" s="131"/>
      <c r="P2261" s="131"/>
      <c r="Q2261" s="131"/>
      <c r="R2261" s="131"/>
      <c r="S2261" s="131"/>
      <c r="T2261" s="131"/>
      <c r="U2261" s="131"/>
      <c r="V2261" s="131"/>
      <c r="W2261" s="131"/>
    </row>
    <row r="2262" spans="1:23" ht="18" customHeight="1" x14ac:dyDescent="0.35">
      <c r="A2262" s="143" t="s">
        <v>1437</v>
      </c>
      <c r="B2262" s="143" t="s">
        <v>210</v>
      </c>
      <c r="C2262" s="147">
        <v>29607</v>
      </c>
      <c r="D2262" s="7">
        <v>-3.1130497E-2</v>
      </c>
      <c r="E2262" s="10">
        <v>1</v>
      </c>
      <c r="F2262" s="144">
        <v>0</v>
      </c>
      <c r="G2262" s="47">
        <f t="shared" si="183"/>
        <v>29607</v>
      </c>
      <c r="H2262" s="47">
        <f t="shared" si="184"/>
        <v>0</v>
      </c>
      <c r="I2262" s="59">
        <v>-8.9788414520267451E-2</v>
      </c>
      <c r="J2262" s="23">
        <f t="shared" si="185"/>
        <v>5.8657917520267451E-2</v>
      </c>
      <c r="K2262" s="9">
        <v>-1.7165993179862959E-2</v>
      </c>
      <c r="L2262" s="63">
        <f t="shared" si="186"/>
        <v>-2.4028281488841872</v>
      </c>
      <c r="M2262" s="63">
        <f t="shared" si="187"/>
        <v>-1.3964503820137041E-2</v>
      </c>
      <c r="N2262" s="145"/>
      <c r="O2262" s="131"/>
      <c r="P2262" s="131"/>
      <c r="Q2262" s="131"/>
      <c r="R2262" s="131"/>
      <c r="S2262" s="131"/>
      <c r="T2262" s="131"/>
      <c r="U2262" s="131"/>
      <c r="V2262" s="131"/>
      <c r="W2262" s="131"/>
    </row>
    <row r="2263" spans="1:23" ht="18" customHeight="1" x14ac:dyDescent="0.35">
      <c r="A2263" s="143" t="s">
        <v>1437</v>
      </c>
      <c r="B2263" s="143" t="s">
        <v>1455</v>
      </c>
      <c r="C2263" s="147">
        <v>22124</v>
      </c>
      <c r="D2263" s="7">
        <v>-7.4689734999999993E-2</v>
      </c>
      <c r="E2263" s="10">
        <v>1</v>
      </c>
      <c r="F2263" s="144">
        <v>0</v>
      </c>
      <c r="G2263" s="47">
        <f t="shared" si="183"/>
        <v>22124</v>
      </c>
      <c r="H2263" s="47">
        <f t="shared" si="184"/>
        <v>0</v>
      </c>
      <c r="I2263" s="59">
        <v>-8.9788414520267451E-2</v>
      </c>
      <c r="J2263" s="23">
        <f t="shared" si="185"/>
        <v>1.5098679520267458E-2</v>
      </c>
      <c r="K2263" s="9">
        <v>-1.7165993179862959E-2</v>
      </c>
      <c r="L2263" s="63">
        <f t="shared" si="186"/>
        <v>-8.5561611037909948</v>
      </c>
      <c r="M2263" s="63">
        <f t="shared" si="187"/>
        <v>-5.7523741820137031E-2</v>
      </c>
      <c r="N2263" s="145"/>
      <c r="O2263" s="131"/>
      <c r="P2263" s="131"/>
      <c r="Q2263" s="131"/>
      <c r="R2263" s="131"/>
      <c r="S2263" s="131"/>
      <c r="T2263" s="131"/>
      <c r="U2263" s="131"/>
      <c r="V2263" s="131"/>
      <c r="W2263" s="131"/>
    </row>
    <row r="2264" spans="1:23" ht="18" customHeight="1" x14ac:dyDescent="0.35">
      <c r="A2264" s="143" t="s">
        <v>1437</v>
      </c>
      <c r="B2264" s="143" t="s">
        <v>1454</v>
      </c>
      <c r="C2264" s="147">
        <v>10837</v>
      </c>
      <c r="D2264" s="7">
        <v>-5.4627580000000002E-2</v>
      </c>
      <c r="E2264" s="10">
        <v>1</v>
      </c>
      <c r="F2264" s="144">
        <v>0</v>
      </c>
      <c r="G2264" s="47">
        <f t="shared" si="183"/>
        <v>10837</v>
      </c>
      <c r="H2264" s="47">
        <f t="shared" si="184"/>
        <v>0</v>
      </c>
      <c r="I2264" s="59">
        <v>-8.9788414520267451E-2</v>
      </c>
      <c r="J2264" s="23">
        <f t="shared" si="185"/>
        <v>3.5160834520267449E-2</v>
      </c>
      <c r="K2264" s="9">
        <v>-1.7165993179862959E-2</v>
      </c>
      <c r="L2264" s="63">
        <f t="shared" si="186"/>
        <v>-3.8997853746731819</v>
      </c>
      <c r="M2264" s="63">
        <f t="shared" si="187"/>
        <v>-3.7461586820137047E-2</v>
      </c>
      <c r="N2264" s="145"/>
      <c r="O2264" s="131"/>
      <c r="P2264" s="131"/>
      <c r="Q2264" s="131"/>
      <c r="R2264" s="131"/>
      <c r="S2264" s="131"/>
      <c r="T2264" s="131"/>
      <c r="U2264" s="131"/>
      <c r="V2264" s="131"/>
      <c r="W2264" s="131"/>
    </row>
    <row r="2265" spans="1:23" ht="18" customHeight="1" x14ac:dyDescent="0.35">
      <c r="A2265" s="143" t="s">
        <v>1437</v>
      </c>
      <c r="B2265" s="143" t="s">
        <v>1456</v>
      </c>
      <c r="C2265" s="147">
        <v>34725</v>
      </c>
      <c r="D2265" s="7">
        <v>-3.2797070999999997E-2</v>
      </c>
      <c r="E2265" s="10">
        <v>1</v>
      </c>
      <c r="F2265" s="144">
        <v>0</v>
      </c>
      <c r="G2265" s="47">
        <f t="shared" si="183"/>
        <v>34725</v>
      </c>
      <c r="H2265" s="47">
        <f t="shared" si="184"/>
        <v>0</v>
      </c>
      <c r="I2265" s="59">
        <v>-8.9788414520267451E-2</v>
      </c>
      <c r="J2265" s="23">
        <f t="shared" si="185"/>
        <v>5.6991343520267454E-2</v>
      </c>
      <c r="K2265" s="9">
        <v>-1.7165993179862959E-2</v>
      </c>
      <c r="L2265" s="63">
        <f t="shared" si="186"/>
        <v>-2.9127958854631455</v>
      </c>
      <c r="M2265" s="63">
        <f t="shared" si="187"/>
        <v>-1.5631077820137038E-2</v>
      </c>
      <c r="N2265" s="145"/>
      <c r="O2265" s="131"/>
      <c r="P2265" s="131"/>
      <c r="Q2265" s="131"/>
      <c r="R2265" s="131"/>
      <c r="S2265" s="131"/>
      <c r="T2265" s="131"/>
      <c r="U2265" s="131"/>
      <c r="V2265" s="131"/>
      <c r="W2265" s="131"/>
    </row>
    <row r="2266" spans="1:23" ht="18" customHeight="1" x14ac:dyDescent="0.35">
      <c r="A2266" s="143" t="s">
        <v>1437</v>
      </c>
      <c r="B2266" s="143" t="s">
        <v>220</v>
      </c>
      <c r="C2266" s="147">
        <v>70757</v>
      </c>
      <c r="D2266" s="7">
        <v>-4.9758573E-2</v>
      </c>
      <c r="E2266" s="10">
        <v>1</v>
      </c>
      <c r="F2266" s="144">
        <v>0</v>
      </c>
      <c r="G2266" s="47">
        <f t="shared" si="183"/>
        <v>70757</v>
      </c>
      <c r="H2266" s="47">
        <f t="shared" si="184"/>
        <v>0</v>
      </c>
      <c r="I2266" s="59">
        <v>-8.9788414520267451E-2</v>
      </c>
      <c r="J2266" s="23">
        <f t="shared" si="185"/>
        <v>4.0029841520267451E-2</v>
      </c>
      <c r="K2266" s="9">
        <v>-1.7165993179862959E-2</v>
      </c>
      <c r="L2266" s="63">
        <f t="shared" si="186"/>
        <v>-8.6696874961877732</v>
      </c>
      <c r="M2266" s="63">
        <f t="shared" si="187"/>
        <v>-3.2592579820137038E-2</v>
      </c>
      <c r="N2266" s="145"/>
      <c r="O2266" s="131"/>
      <c r="P2266" s="131"/>
      <c r="Q2266" s="131"/>
      <c r="R2266" s="131"/>
      <c r="S2266" s="131"/>
      <c r="T2266" s="131"/>
      <c r="U2266" s="131"/>
      <c r="V2266" s="131"/>
      <c r="W2266" s="131"/>
    </row>
    <row r="2267" spans="1:23" ht="18" customHeight="1" x14ac:dyDescent="0.35">
      <c r="A2267" s="143" t="s">
        <v>1437</v>
      </c>
      <c r="B2267" s="143" t="s">
        <v>1457</v>
      </c>
      <c r="C2267" s="147">
        <v>80276</v>
      </c>
      <c r="D2267" s="7">
        <v>-2.4948852000000001E-2</v>
      </c>
      <c r="E2267" s="10">
        <v>1</v>
      </c>
      <c r="F2267" s="144">
        <v>0</v>
      </c>
      <c r="G2267" s="47">
        <f t="shared" si="183"/>
        <v>80276</v>
      </c>
      <c r="H2267" s="47">
        <f t="shared" si="184"/>
        <v>0</v>
      </c>
      <c r="I2267" s="59">
        <v>-8.9788414520267451E-2</v>
      </c>
      <c r="J2267" s="23">
        <f t="shared" si="185"/>
        <v>6.4839562520267457E-2</v>
      </c>
      <c r="K2267" s="9">
        <v>-1.7165993179862959E-2</v>
      </c>
      <c r="L2267" s="63">
        <f t="shared" si="186"/>
        <v>-2.2051189154249959</v>
      </c>
      <c r="M2267" s="63">
        <f t="shared" si="187"/>
        <v>-7.7828588201370417E-3</v>
      </c>
      <c r="N2267" s="145"/>
      <c r="O2267" s="131"/>
      <c r="P2267" s="131"/>
      <c r="Q2267" s="131"/>
      <c r="R2267" s="131"/>
      <c r="S2267" s="131"/>
      <c r="T2267" s="131"/>
      <c r="U2267" s="131"/>
      <c r="V2267" s="131"/>
      <c r="W2267" s="131"/>
    </row>
    <row r="2268" spans="1:23" ht="18" customHeight="1" x14ac:dyDescent="0.35">
      <c r="A2268" s="143" t="s">
        <v>1437</v>
      </c>
      <c r="B2268" s="143" t="s">
        <v>224</v>
      </c>
      <c r="C2268" s="147">
        <v>100795</v>
      </c>
      <c r="D2268" s="7">
        <v>-2.2962831999999999E-2</v>
      </c>
      <c r="E2268" s="10">
        <v>1</v>
      </c>
      <c r="F2268" s="144">
        <v>0</v>
      </c>
      <c r="G2268" s="47">
        <f t="shared" si="183"/>
        <v>100795</v>
      </c>
      <c r="H2268" s="47">
        <f t="shared" si="184"/>
        <v>0</v>
      </c>
      <c r="I2268" s="59">
        <v>-8.9788414520267451E-2</v>
      </c>
      <c r="J2268" s="23">
        <f t="shared" si="185"/>
        <v>6.6825582520267449E-2</v>
      </c>
      <c r="K2268" s="9">
        <v>-1.7165993179862959E-2</v>
      </c>
      <c r="L2268" s="63">
        <f t="shared" si="186"/>
        <v>-1.8403936226276607</v>
      </c>
      <c r="M2268" s="63">
        <f t="shared" si="187"/>
        <v>-5.7968388201370402E-3</v>
      </c>
      <c r="N2268" s="145"/>
      <c r="O2268" s="131"/>
      <c r="P2268" s="131"/>
      <c r="Q2268" s="131"/>
      <c r="R2268" s="131"/>
      <c r="S2268" s="131"/>
      <c r="T2268" s="131"/>
      <c r="U2268" s="131"/>
      <c r="V2268" s="131"/>
      <c r="W2268" s="131"/>
    </row>
    <row r="2269" spans="1:23" ht="18" customHeight="1" x14ac:dyDescent="0.35">
      <c r="A2269" s="143" t="s">
        <v>1437</v>
      </c>
      <c r="B2269" s="143" t="s">
        <v>327</v>
      </c>
      <c r="C2269" s="147">
        <v>354480</v>
      </c>
      <c r="D2269" s="7">
        <v>4.8678288E-2</v>
      </c>
      <c r="E2269" s="10">
        <v>1</v>
      </c>
      <c r="F2269" s="144">
        <v>0</v>
      </c>
      <c r="G2269" s="47">
        <f t="shared" si="183"/>
        <v>354480</v>
      </c>
      <c r="H2269" s="47">
        <f t="shared" si="184"/>
        <v>0</v>
      </c>
      <c r="I2269" s="59">
        <v>-8.9788414520267451E-2</v>
      </c>
      <c r="J2269" s="23">
        <f t="shared" si="185"/>
        <v>0.13846670252026744</v>
      </c>
      <c r="K2269" s="9">
        <v>-1.7165993179862959E-2</v>
      </c>
      <c r="L2269" s="63">
        <f t="shared" si="186"/>
        <v>39.202514972685563</v>
      </c>
      <c r="M2269" s="63">
        <f t="shared" si="187"/>
        <v>6.5844281179862962E-2</v>
      </c>
      <c r="N2269" s="145"/>
      <c r="O2269" s="131"/>
      <c r="P2269" s="131"/>
      <c r="Q2269" s="131"/>
      <c r="R2269" s="131"/>
      <c r="S2269" s="131"/>
      <c r="T2269" s="131"/>
      <c r="U2269" s="131"/>
      <c r="V2269" s="131"/>
      <c r="W2269" s="131"/>
    </row>
    <row r="2270" spans="1:23" ht="18" customHeight="1" x14ac:dyDescent="0.35">
      <c r="A2270" s="143" t="s">
        <v>1437</v>
      </c>
      <c r="B2270" s="143" t="s">
        <v>1458</v>
      </c>
      <c r="C2270" s="147">
        <v>17687</v>
      </c>
      <c r="D2270" s="7">
        <v>-6.7285141000000007E-2</v>
      </c>
      <c r="E2270" s="10">
        <v>1</v>
      </c>
      <c r="F2270" s="144">
        <v>0</v>
      </c>
      <c r="G2270" s="47">
        <f t="shared" si="183"/>
        <v>17687</v>
      </c>
      <c r="H2270" s="47">
        <f t="shared" si="184"/>
        <v>0</v>
      </c>
      <c r="I2270" s="59">
        <v>-8.9788414520267451E-2</v>
      </c>
      <c r="J2270" s="23">
        <f t="shared" si="185"/>
        <v>2.2503273520267444E-2</v>
      </c>
      <c r="K2270" s="9">
        <v>-1.7165993179862959E-2</v>
      </c>
      <c r="L2270" s="63">
        <f t="shared" si="186"/>
        <v>-6.6654698137280333</v>
      </c>
      <c r="M2270" s="63">
        <f t="shared" si="187"/>
        <v>-5.0119147820137044E-2</v>
      </c>
      <c r="N2270" s="145"/>
      <c r="O2270" s="131"/>
      <c r="P2270" s="131"/>
      <c r="Q2270" s="131"/>
      <c r="R2270" s="131"/>
      <c r="S2270" s="131"/>
      <c r="T2270" s="131"/>
      <c r="U2270" s="131"/>
      <c r="V2270" s="131"/>
      <c r="W2270" s="131"/>
    </row>
    <row r="2271" spans="1:23" ht="18" customHeight="1" x14ac:dyDescent="0.35">
      <c r="A2271" s="143" t="s">
        <v>1437</v>
      </c>
      <c r="B2271" s="143" t="s">
        <v>1459</v>
      </c>
      <c r="C2271" s="147">
        <v>253160</v>
      </c>
      <c r="D2271" s="7">
        <v>-2.8969017E-2</v>
      </c>
      <c r="E2271" s="10">
        <v>1</v>
      </c>
      <c r="F2271" s="144">
        <v>0</v>
      </c>
      <c r="G2271" s="47">
        <f t="shared" si="183"/>
        <v>253160</v>
      </c>
      <c r="H2271" s="47">
        <f t="shared" si="184"/>
        <v>0</v>
      </c>
      <c r="I2271" s="59">
        <v>-8.9788414520267451E-2</v>
      </c>
      <c r="J2271" s="23">
        <f t="shared" si="185"/>
        <v>6.0819397520267451E-2</v>
      </c>
      <c r="K2271" s="9">
        <v>-1.7165993179862959E-2</v>
      </c>
      <c r="L2271" s="63">
        <f t="shared" si="186"/>
        <v>-5.938692344109481</v>
      </c>
      <c r="M2271" s="63">
        <f t="shared" si="187"/>
        <v>-1.1803023820137041E-2</v>
      </c>
      <c r="N2271" s="145"/>
      <c r="O2271" s="131"/>
      <c r="P2271" s="131"/>
      <c r="Q2271" s="131"/>
      <c r="R2271" s="131"/>
      <c r="S2271" s="131"/>
      <c r="T2271" s="131"/>
      <c r="U2271" s="131"/>
      <c r="V2271" s="131"/>
      <c r="W2271" s="131"/>
    </row>
    <row r="2272" spans="1:23" ht="18" customHeight="1" x14ac:dyDescent="0.35">
      <c r="A2272" s="143" t="s">
        <v>1437</v>
      </c>
      <c r="B2272" s="143" t="s">
        <v>240</v>
      </c>
      <c r="C2272" s="147">
        <v>92391</v>
      </c>
      <c r="D2272" s="7">
        <v>-1.189232E-2</v>
      </c>
      <c r="E2272" s="10">
        <v>1</v>
      </c>
      <c r="F2272" s="144">
        <v>0</v>
      </c>
      <c r="G2272" s="47">
        <f t="shared" si="183"/>
        <v>92391</v>
      </c>
      <c r="H2272" s="47">
        <f t="shared" si="184"/>
        <v>0</v>
      </c>
      <c r="I2272" s="59">
        <v>-8.9788414520267451E-2</v>
      </c>
      <c r="J2272" s="23">
        <f t="shared" si="185"/>
        <v>7.7896094520267453E-2</v>
      </c>
      <c r="K2272" s="9">
        <v>-1.7165993179862959E-2</v>
      </c>
      <c r="L2272" s="63">
        <f t="shared" si="186"/>
        <v>1.6029797868970377</v>
      </c>
      <c r="M2272" s="63">
        <f t="shared" si="187"/>
        <v>5.2736731798629592E-3</v>
      </c>
      <c r="N2272" s="145"/>
      <c r="O2272" s="131"/>
      <c r="P2272" s="131"/>
      <c r="Q2272" s="131"/>
      <c r="R2272" s="131"/>
      <c r="S2272" s="131"/>
      <c r="T2272" s="131"/>
      <c r="U2272" s="131"/>
      <c r="V2272" s="131"/>
      <c r="W2272" s="131"/>
    </row>
    <row r="2273" spans="1:23" ht="18" customHeight="1" x14ac:dyDescent="0.35">
      <c r="A2273" s="143" t="s">
        <v>1437</v>
      </c>
      <c r="B2273" s="143" t="s">
        <v>254</v>
      </c>
      <c r="C2273" s="147">
        <v>26502</v>
      </c>
      <c r="D2273" s="7">
        <v>-6.7239287999999994E-2</v>
      </c>
      <c r="E2273" s="10">
        <v>1</v>
      </c>
      <c r="F2273" s="144">
        <v>0</v>
      </c>
      <c r="G2273" s="47">
        <f t="shared" si="183"/>
        <v>26502</v>
      </c>
      <c r="H2273" s="47">
        <f t="shared" si="184"/>
        <v>0</v>
      </c>
      <c r="I2273" s="59">
        <v>-8.9788414520267451E-2</v>
      </c>
      <c r="J2273" s="23">
        <f t="shared" si="185"/>
        <v>2.2549126520267457E-2</v>
      </c>
      <c r="K2273" s="9">
        <v>-1.7165993179862959E-2</v>
      </c>
      <c r="L2273" s="63">
        <f t="shared" si="186"/>
        <v>-8.1516494223275995</v>
      </c>
      <c r="M2273" s="63">
        <f t="shared" si="187"/>
        <v>-5.0073294820137032E-2</v>
      </c>
      <c r="N2273" s="145"/>
      <c r="O2273" s="131"/>
      <c r="P2273" s="131"/>
      <c r="Q2273" s="131"/>
      <c r="R2273" s="131"/>
      <c r="S2273" s="131"/>
      <c r="T2273" s="131"/>
      <c r="U2273" s="131"/>
      <c r="V2273" s="131"/>
      <c r="W2273" s="131"/>
    </row>
    <row r="2274" spans="1:23" ht="18" customHeight="1" x14ac:dyDescent="0.35">
      <c r="A2274" s="143" t="s">
        <v>1437</v>
      </c>
      <c r="B2274" s="143" t="s">
        <v>364</v>
      </c>
      <c r="C2274" s="147">
        <v>32104</v>
      </c>
      <c r="D2274" s="7">
        <v>-4.2347465000000001E-2</v>
      </c>
      <c r="E2274" s="10">
        <v>1</v>
      </c>
      <c r="F2274" s="144">
        <v>0</v>
      </c>
      <c r="G2274" s="47">
        <f t="shared" si="183"/>
        <v>32104</v>
      </c>
      <c r="H2274" s="47">
        <f t="shared" si="184"/>
        <v>0</v>
      </c>
      <c r="I2274" s="59">
        <v>-8.9788414520267451E-2</v>
      </c>
      <c r="J2274" s="23">
        <f t="shared" si="185"/>
        <v>4.744094952026745E-2</v>
      </c>
      <c r="K2274" s="9">
        <v>-1.7165993179862959E-2</v>
      </c>
      <c r="L2274" s="63">
        <f t="shared" si="186"/>
        <v>-4.5119126559921723</v>
      </c>
      <c r="M2274" s="63">
        <f t="shared" si="187"/>
        <v>-2.5181471820137042E-2</v>
      </c>
      <c r="N2274" s="145"/>
      <c r="O2274" s="131"/>
      <c r="P2274" s="131"/>
      <c r="Q2274" s="131"/>
      <c r="R2274" s="131"/>
      <c r="S2274" s="131"/>
      <c r="T2274" s="131"/>
      <c r="U2274" s="131"/>
      <c r="V2274" s="131"/>
      <c r="W2274" s="131"/>
    </row>
    <row r="2275" spans="1:23" ht="18" customHeight="1" x14ac:dyDescent="0.35">
      <c r="A2275" s="143" t="s">
        <v>1437</v>
      </c>
      <c r="B2275" s="143" t="s">
        <v>493</v>
      </c>
      <c r="C2275" s="147">
        <v>234153</v>
      </c>
      <c r="D2275" s="7">
        <v>6.0382040000000001E-3</v>
      </c>
      <c r="E2275" s="10">
        <v>1</v>
      </c>
      <c r="F2275" s="144">
        <v>0</v>
      </c>
      <c r="G2275" s="47">
        <f t="shared" si="183"/>
        <v>234153</v>
      </c>
      <c r="H2275" s="47">
        <f t="shared" si="184"/>
        <v>0</v>
      </c>
      <c r="I2275" s="59">
        <v>-8.9788414520267451E-2</v>
      </c>
      <c r="J2275" s="23">
        <f t="shared" si="185"/>
        <v>9.5826618520267456E-2</v>
      </c>
      <c r="K2275" s="9">
        <v>-1.7165993179862959E-2</v>
      </c>
      <c r="L2275" s="63">
        <f t="shared" si="186"/>
        <v>11.228362121948742</v>
      </c>
      <c r="M2275" s="63">
        <f t="shared" si="187"/>
        <v>2.3204197179862961E-2</v>
      </c>
      <c r="N2275" s="145"/>
      <c r="O2275" s="131"/>
      <c r="P2275" s="131"/>
      <c r="Q2275" s="131"/>
      <c r="R2275" s="131"/>
      <c r="S2275" s="131"/>
      <c r="T2275" s="131"/>
      <c r="U2275" s="131"/>
      <c r="V2275" s="131"/>
      <c r="W2275" s="131"/>
    </row>
    <row r="2276" spans="1:23" ht="18" customHeight="1" x14ac:dyDescent="0.35">
      <c r="A2276" s="143" t="s">
        <v>1460</v>
      </c>
      <c r="B2276" s="143" t="s">
        <v>541</v>
      </c>
      <c r="C2276" s="147">
        <v>2818</v>
      </c>
      <c r="D2276" s="7">
        <v>-0.22048000700000001</v>
      </c>
      <c r="E2276" s="10">
        <v>1</v>
      </c>
      <c r="F2276" s="144">
        <v>0</v>
      </c>
      <c r="G2276" s="47">
        <f t="shared" si="183"/>
        <v>2818</v>
      </c>
      <c r="H2276" s="47">
        <f t="shared" si="184"/>
        <v>0</v>
      </c>
      <c r="I2276" s="59">
        <v>-8.9788414520267451E-2</v>
      </c>
      <c r="J2276" s="23">
        <f t="shared" si="185"/>
        <v>-0.13069159247973255</v>
      </c>
      <c r="K2276" s="9">
        <v>-1.7165993179862959E-2</v>
      </c>
      <c r="L2276" s="63">
        <f t="shared" si="186"/>
        <v>-10.792891437965798</v>
      </c>
      <c r="M2276" s="63">
        <f t="shared" si="187"/>
        <v>-0.20331401382013706</v>
      </c>
      <c r="N2276" s="145"/>
      <c r="O2276" s="131"/>
      <c r="P2276" s="131"/>
      <c r="Q2276" s="131"/>
      <c r="R2276" s="131"/>
      <c r="S2276" s="131"/>
      <c r="T2276" s="131"/>
      <c r="U2276" s="131"/>
      <c r="V2276" s="131"/>
      <c r="W2276" s="131"/>
    </row>
    <row r="2277" spans="1:23" ht="18" customHeight="1" x14ac:dyDescent="0.35">
      <c r="A2277" s="143" t="s">
        <v>1460</v>
      </c>
      <c r="B2277" s="143" t="s">
        <v>1461</v>
      </c>
      <c r="C2277" s="147">
        <v>14462</v>
      </c>
      <c r="D2277" s="7">
        <v>-0.158132986</v>
      </c>
      <c r="E2277" s="10">
        <v>1</v>
      </c>
      <c r="F2277" s="144">
        <v>0</v>
      </c>
      <c r="G2277" s="47">
        <f t="shared" si="183"/>
        <v>14462</v>
      </c>
      <c r="H2277" s="47">
        <f t="shared" si="184"/>
        <v>0</v>
      </c>
      <c r="I2277" s="59">
        <v>-8.9788414520267451E-2</v>
      </c>
      <c r="J2277" s="23">
        <f t="shared" si="185"/>
        <v>-6.8344571479732552E-2</v>
      </c>
      <c r="K2277" s="9">
        <v>-1.7165993179862959E-2</v>
      </c>
      <c r="L2277" s="63">
        <f t="shared" si="186"/>
        <v>-16.95241649743339</v>
      </c>
      <c r="M2277" s="63">
        <f t="shared" si="187"/>
        <v>-0.14096699282013705</v>
      </c>
      <c r="N2277" s="145"/>
      <c r="O2277" s="131"/>
      <c r="P2277" s="131"/>
      <c r="Q2277" s="131"/>
      <c r="R2277" s="131"/>
      <c r="S2277" s="131"/>
      <c r="T2277" s="131"/>
      <c r="U2277" s="131"/>
      <c r="V2277" s="131"/>
      <c r="W2277" s="131"/>
    </row>
    <row r="2278" spans="1:23" ht="18" customHeight="1" x14ac:dyDescent="0.35">
      <c r="A2278" s="143" t="s">
        <v>1460</v>
      </c>
      <c r="B2278" s="143" t="s">
        <v>1462</v>
      </c>
      <c r="C2278" s="147">
        <v>2331</v>
      </c>
      <c r="D2278" s="7">
        <v>-7.393769E-2</v>
      </c>
      <c r="E2278" s="10">
        <v>1</v>
      </c>
      <c r="F2278" s="144">
        <v>0</v>
      </c>
      <c r="G2278" s="47">
        <f t="shared" si="183"/>
        <v>2331</v>
      </c>
      <c r="H2278" s="47">
        <f t="shared" si="184"/>
        <v>0</v>
      </c>
      <c r="I2278" s="59">
        <v>-8.9788414520267451E-2</v>
      </c>
      <c r="J2278" s="23">
        <f t="shared" si="185"/>
        <v>1.5850724520267451E-2</v>
      </c>
      <c r="K2278" s="9">
        <v>-1.7165993179862959E-2</v>
      </c>
      <c r="L2278" s="63">
        <f t="shared" si="186"/>
        <v>-2.7409619807617447</v>
      </c>
      <c r="M2278" s="63">
        <f t="shared" si="187"/>
        <v>-5.6771696820137038E-2</v>
      </c>
      <c r="N2278" s="145"/>
      <c r="O2278" s="131"/>
      <c r="P2278" s="131"/>
      <c r="Q2278" s="131"/>
      <c r="R2278" s="131"/>
      <c r="S2278" s="131"/>
      <c r="T2278" s="131"/>
      <c r="U2278" s="131"/>
      <c r="V2278" s="131"/>
      <c r="W2278" s="131"/>
    </row>
    <row r="2279" spans="1:23" ht="18" customHeight="1" x14ac:dyDescent="0.35">
      <c r="A2279" s="143" t="s">
        <v>1460</v>
      </c>
      <c r="B2279" s="143" t="s">
        <v>1463</v>
      </c>
      <c r="C2279" s="147">
        <v>6035</v>
      </c>
      <c r="D2279" s="7">
        <v>-0.20006462699999999</v>
      </c>
      <c r="E2279" s="10">
        <v>1</v>
      </c>
      <c r="F2279" s="144">
        <v>0</v>
      </c>
      <c r="G2279" s="47">
        <f t="shared" si="183"/>
        <v>6035</v>
      </c>
      <c r="H2279" s="47">
        <f t="shared" si="184"/>
        <v>0</v>
      </c>
      <c r="I2279" s="59">
        <v>-8.9788414520267451E-2</v>
      </c>
      <c r="J2279" s="23">
        <f t="shared" si="185"/>
        <v>-0.11027621247973254</v>
      </c>
      <c r="K2279" s="9">
        <v>-1.7165993179862959E-2</v>
      </c>
      <c r="L2279" s="63">
        <f t="shared" si="186"/>
        <v>-14.20852836779728</v>
      </c>
      <c r="M2279" s="63">
        <f t="shared" si="187"/>
        <v>-0.18289863382013705</v>
      </c>
      <c r="N2279" s="145"/>
      <c r="O2279" s="131"/>
      <c r="P2279" s="131"/>
      <c r="Q2279" s="131"/>
      <c r="R2279" s="131"/>
      <c r="S2279" s="131"/>
      <c r="T2279" s="131"/>
      <c r="U2279" s="131"/>
      <c r="V2279" s="131"/>
      <c r="W2279" s="131"/>
    </row>
    <row r="2280" spans="1:23" ht="18" customHeight="1" x14ac:dyDescent="0.35">
      <c r="A2280" s="143" t="s">
        <v>1460</v>
      </c>
      <c r="B2280" s="143" t="s">
        <v>1464</v>
      </c>
      <c r="C2280" s="147">
        <v>27748</v>
      </c>
      <c r="D2280" s="7">
        <v>-9.5423697000000002E-2</v>
      </c>
      <c r="E2280" s="10">
        <v>1</v>
      </c>
      <c r="F2280" s="144">
        <v>0</v>
      </c>
      <c r="G2280" s="47">
        <f t="shared" si="183"/>
        <v>27748</v>
      </c>
      <c r="H2280" s="47">
        <f t="shared" si="184"/>
        <v>0</v>
      </c>
      <c r="I2280" s="59">
        <v>-8.9788414520267451E-2</v>
      </c>
      <c r="J2280" s="23">
        <f t="shared" si="185"/>
        <v>-5.6352824797325507E-3</v>
      </c>
      <c r="K2280" s="9">
        <v>-1.7165993179862959E-2</v>
      </c>
      <c r="L2280" s="63">
        <f t="shared" si="186"/>
        <v>-13.035957740549549</v>
      </c>
      <c r="M2280" s="63">
        <f t="shared" si="187"/>
        <v>-7.825770382013704E-2</v>
      </c>
      <c r="N2280" s="145"/>
      <c r="O2280" s="131"/>
      <c r="P2280" s="131"/>
      <c r="Q2280" s="131"/>
      <c r="R2280" s="131"/>
      <c r="S2280" s="131"/>
      <c r="T2280" s="131"/>
      <c r="U2280" s="131"/>
      <c r="V2280" s="131"/>
      <c r="W2280" s="131"/>
    </row>
    <row r="2281" spans="1:23" ht="18" customHeight="1" x14ac:dyDescent="0.35">
      <c r="A2281" s="143" t="s">
        <v>1460</v>
      </c>
      <c r="B2281" s="143" t="s">
        <v>778</v>
      </c>
      <c r="C2281" s="147">
        <v>34226</v>
      </c>
      <c r="D2281" s="7">
        <v>-0.14652907200000001</v>
      </c>
      <c r="E2281" s="10">
        <v>1</v>
      </c>
      <c r="F2281" s="144">
        <v>0</v>
      </c>
      <c r="G2281" s="47">
        <f t="shared" si="183"/>
        <v>34226</v>
      </c>
      <c r="H2281" s="47">
        <f t="shared" si="184"/>
        <v>0</v>
      </c>
      <c r="I2281" s="59">
        <v>-8.9788414520267451E-2</v>
      </c>
      <c r="J2281" s="23">
        <f t="shared" si="185"/>
        <v>-5.6740657479732559E-2</v>
      </c>
      <c r="K2281" s="9">
        <v>-1.7165993179862959E-2</v>
      </c>
      <c r="L2281" s="63">
        <f t="shared" si="186"/>
        <v>-23.932519209114243</v>
      </c>
      <c r="M2281" s="63">
        <f t="shared" si="187"/>
        <v>-0.12936307882013706</v>
      </c>
      <c r="N2281" s="145"/>
      <c r="O2281" s="131"/>
      <c r="P2281" s="131"/>
      <c r="Q2281" s="131"/>
      <c r="R2281" s="131"/>
      <c r="S2281" s="131"/>
      <c r="T2281" s="131"/>
      <c r="U2281" s="131"/>
      <c r="V2281" s="131"/>
      <c r="W2281" s="131"/>
    </row>
    <row r="2282" spans="1:23" ht="18" customHeight="1" x14ac:dyDescent="0.35">
      <c r="A2282" s="143" t="s">
        <v>1460</v>
      </c>
      <c r="B2282" s="143" t="s">
        <v>1465</v>
      </c>
      <c r="C2282" s="147">
        <v>4795</v>
      </c>
      <c r="D2282" s="7">
        <v>-0.12907483</v>
      </c>
      <c r="E2282" s="10">
        <v>1</v>
      </c>
      <c r="F2282" s="144">
        <v>0</v>
      </c>
      <c r="G2282" s="47">
        <f t="shared" si="183"/>
        <v>4795</v>
      </c>
      <c r="H2282" s="47">
        <f t="shared" si="184"/>
        <v>0</v>
      </c>
      <c r="I2282" s="59">
        <v>-8.9788414520267451E-2</v>
      </c>
      <c r="J2282" s="23">
        <f t="shared" si="185"/>
        <v>-3.928641547973255E-2</v>
      </c>
      <c r="K2282" s="9">
        <v>-1.7165993179862959E-2</v>
      </c>
      <c r="L2282" s="63">
        <f t="shared" si="186"/>
        <v>-7.7492324330672204</v>
      </c>
      <c r="M2282" s="63">
        <f t="shared" si="187"/>
        <v>-0.11190883682013704</v>
      </c>
      <c r="N2282" s="145"/>
      <c r="O2282" s="131"/>
      <c r="P2282" s="131"/>
      <c r="Q2282" s="131"/>
      <c r="R2282" s="131"/>
      <c r="S2282" s="131"/>
      <c r="T2282" s="131"/>
      <c r="U2282" s="131"/>
      <c r="V2282" s="131"/>
      <c r="W2282" s="131"/>
    </row>
    <row r="2283" spans="1:23" ht="18" customHeight="1" x14ac:dyDescent="0.35">
      <c r="A2283" s="143" t="s">
        <v>1460</v>
      </c>
      <c r="B2283" s="143" t="s">
        <v>524</v>
      </c>
      <c r="C2283" s="147">
        <v>1145</v>
      </c>
      <c r="D2283" s="7">
        <v>-8.6318370000000005E-2</v>
      </c>
      <c r="E2283" s="10">
        <v>1</v>
      </c>
      <c r="F2283" s="144">
        <v>0</v>
      </c>
      <c r="G2283" s="47">
        <f t="shared" si="183"/>
        <v>1145</v>
      </c>
      <c r="H2283" s="47">
        <f t="shared" si="184"/>
        <v>0</v>
      </c>
      <c r="I2283" s="59">
        <v>-8.9788414520267451E-2</v>
      </c>
      <c r="J2283" s="23">
        <f t="shared" si="185"/>
        <v>3.4700445202674457E-3</v>
      </c>
      <c r="K2283" s="9">
        <v>-1.7165993179862959E-2</v>
      </c>
      <c r="L2283" s="63">
        <f t="shared" si="186"/>
        <v>-2.3399676593397589</v>
      </c>
      <c r="M2283" s="63">
        <f t="shared" si="187"/>
        <v>-6.9152376820137043E-2</v>
      </c>
      <c r="N2283" s="145"/>
      <c r="O2283" s="131"/>
      <c r="P2283" s="131"/>
      <c r="Q2283" s="131"/>
      <c r="R2283" s="131"/>
      <c r="S2283" s="131"/>
      <c r="T2283" s="131"/>
      <c r="U2283" s="131"/>
      <c r="V2283" s="131"/>
      <c r="W2283" s="131"/>
    </row>
    <row r="2284" spans="1:23" ht="18" customHeight="1" x14ac:dyDescent="0.35">
      <c r="A2284" s="143" t="s">
        <v>1460</v>
      </c>
      <c r="B2284" s="143" t="s">
        <v>5</v>
      </c>
      <c r="C2284" s="147">
        <v>8797</v>
      </c>
      <c r="D2284" s="7">
        <v>-0.115381965</v>
      </c>
      <c r="E2284" s="10">
        <v>1</v>
      </c>
      <c r="F2284" s="144">
        <v>0</v>
      </c>
      <c r="G2284" s="47">
        <f t="shared" si="183"/>
        <v>8797</v>
      </c>
      <c r="H2284" s="47">
        <f t="shared" si="184"/>
        <v>0</v>
      </c>
      <c r="I2284" s="59">
        <v>-8.9788414520267451E-2</v>
      </c>
      <c r="J2284" s="23">
        <f t="shared" si="185"/>
        <v>-2.5593550479732552E-2</v>
      </c>
      <c r="K2284" s="9">
        <v>-1.7165993179862959E-2</v>
      </c>
      <c r="L2284" s="63">
        <f t="shared" si="186"/>
        <v>-9.2119042292942375</v>
      </c>
      <c r="M2284" s="63">
        <f t="shared" si="187"/>
        <v>-9.8215971820137041E-2</v>
      </c>
      <c r="N2284" s="145"/>
      <c r="O2284" s="131"/>
      <c r="P2284" s="131"/>
      <c r="Q2284" s="131"/>
      <c r="R2284" s="131"/>
      <c r="S2284" s="131"/>
      <c r="T2284" s="131"/>
      <c r="U2284" s="131"/>
      <c r="V2284" s="131"/>
      <c r="W2284" s="131"/>
    </row>
    <row r="2285" spans="1:23" ht="18" customHeight="1" x14ac:dyDescent="0.35">
      <c r="A2285" s="143" t="s">
        <v>1460</v>
      </c>
      <c r="B2285" s="143" t="s">
        <v>934</v>
      </c>
      <c r="C2285" s="147">
        <v>1698</v>
      </c>
      <c r="D2285" s="7">
        <v>-0.15595023999999999</v>
      </c>
      <c r="E2285" s="10">
        <v>1</v>
      </c>
      <c r="F2285" s="144">
        <v>0</v>
      </c>
      <c r="G2285" s="47">
        <f t="shared" si="183"/>
        <v>1698</v>
      </c>
      <c r="H2285" s="47">
        <f t="shared" si="184"/>
        <v>0</v>
      </c>
      <c r="I2285" s="59">
        <v>-8.9788414520267451E-2</v>
      </c>
      <c r="J2285" s="23">
        <f t="shared" si="185"/>
        <v>-6.6161825479732539E-2</v>
      </c>
      <c r="K2285" s="9">
        <v>-1.7165993179862959E-2</v>
      </c>
      <c r="L2285" s="63">
        <f t="shared" si="186"/>
        <v>-5.7188540851209657</v>
      </c>
      <c r="M2285" s="63">
        <f t="shared" si="187"/>
        <v>-0.13878424682013704</v>
      </c>
      <c r="N2285" s="145"/>
      <c r="O2285" s="131"/>
      <c r="P2285" s="131"/>
      <c r="Q2285" s="131"/>
      <c r="R2285" s="131"/>
      <c r="S2285" s="131"/>
      <c r="T2285" s="131"/>
      <c r="U2285" s="131"/>
      <c r="V2285" s="131"/>
      <c r="W2285" s="131"/>
    </row>
    <row r="2286" spans="1:23" ht="18" customHeight="1" x14ac:dyDescent="0.35">
      <c r="A2286" s="143" t="s">
        <v>1460</v>
      </c>
      <c r="B2286" s="143" t="s">
        <v>1466</v>
      </c>
      <c r="C2286" s="147">
        <v>7645</v>
      </c>
      <c r="D2286" s="7">
        <v>-0.145806027</v>
      </c>
      <c r="E2286" s="10">
        <v>1</v>
      </c>
      <c r="F2286" s="144">
        <v>0</v>
      </c>
      <c r="G2286" s="47">
        <f t="shared" si="183"/>
        <v>7645</v>
      </c>
      <c r="H2286" s="47">
        <f t="shared" si="184"/>
        <v>0</v>
      </c>
      <c r="I2286" s="59">
        <v>-8.9788414520267451E-2</v>
      </c>
      <c r="J2286" s="23">
        <f t="shared" si="185"/>
        <v>-5.6017612479732554E-2</v>
      </c>
      <c r="K2286" s="9">
        <v>-1.7165993179862959E-2</v>
      </c>
      <c r="L2286" s="63">
        <f t="shared" si="186"/>
        <v>-11.247730202713155</v>
      </c>
      <c r="M2286" s="63">
        <f t="shared" si="187"/>
        <v>-0.12864003382013706</v>
      </c>
      <c r="N2286" s="145"/>
      <c r="O2286" s="131"/>
      <c r="P2286" s="131"/>
      <c r="Q2286" s="131"/>
      <c r="R2286" s="131"/>
      <c r="S2286" s="131"/>
      <c r="T2286" s="131"/>
      <c r="U2286" s="131"/>
      <c r="V2286" s="131"/>
      <c r="W2286" s="131"/>
    </row>
    <row r="2287" spans="1:23" ht="18" customHeight="1" x14ac:dyDescent="0.35">
      <c r="A2287" s="143" t="s">
        <v>1460</v>
      </c>
      <c r="B2287" s="143" t="s">
        <v>452</v>
      </c>
      <c r="C2287" s="147">
        <v>3705</v>
      </c>
      <c r="D2287" s="7">
        <v>-0.19655825900000001</v>
      </c>
      <c r="E2287" s="10">
        <v>1</v>
      </c>
      <c r="F2287" s="144">
        <v>0</v>
      </c>
      <c r="G2287" s="47">
        <f t="shared" si="183"/>
        <v>3705</v>
      </c>
      <c r="H2287" s="47">
        <f t="shared" si="184"/>
        <v>0</v>
      </c>
      <c r="I2287" s="59">
        <v>-8.9788414520267451E-2</v>
      </c>
      <c r="J2287" s="23">
        <f t="shared" si="185"/>
        <v>-0.10676984447973256</v>
      </c>
      <c r="K2287" s="9">
        <v>-1.7165993179862959E-2</v>
      </c>
      <c r="L2287" s="63">
        <f t="shared" si="186"/>
        <v>-10.91937601507918</v>
      </c>
      <c r="M2287" s="63">
        <f t="shared" si="187"/>
        <v>-0.17939226582013706</v>
      </c>
      <c r="N2287" s="145"/>
      <c r="O2287" s="131"/>
      <c r="P2287" s="131"/>
      <c r="Q2287" s="131"/>
      <c r="R2287" s="131"/>
      <c r="S2287" s="131"/>
      <c r="T2287" s="131"/>
      <c r="U2287" s="131"/>
      <c r="V2287" s="131"/>
      <c r="W2287" s="131"/>
    </row>
    <row r="2288" spans="1:23" ht="18" customHeight="1" x14ac:dyDescent="0.35">
      <c r="A2288" s="143" t="s">
        <v>1460</v>
      </c>
      <c r="B2288" s="143" t="s">
        <v>150</v>
      </c>
      <c r="C2288" s="147">
        <v>11643</v>
      </c>
      <c r="D2288" s="7">
        <v>-6.7254546999999998E-2</v>
      </c>
      <c r="E2288" s="10">
        <v>1</v>
      </c>
      <c r="F2288" s="144">
        <v>0</v>
      </c>
      <c r="G2288" s="47">
        <f t="shared" si="183"/>
        <v>11643</v>
      </c>
      <c r="H2288" s="47">
        <f t="shared" si="184"/>
        <v>0</v>
      </c>
      <c r="I2288" s="59">
        <v>-8.9788414520267451E-2</v>
      </c>
      <c r="J2288" s="23">
        <f t="shared" si="185"/>
        <v>2.2533867520267453E-2</v>
      </c>
      <c r="K2288" s="9">
        <v>-1.7165993179862959E-2</v>
      </c>
      <c r="L2288" s="63">
        <f t="shared" si="186"/>
        <v>-5.4046918982139172</v>
      </c>
      <c r="M2288" s="63">
        <f t="shared" si="187"/>
        <v>-5.0088553820137036E-2</v>
      </c>
      <c r="N2288" s="145"/>
      <c r="O2288" s="131"/>
      <c r="P2288" s="131"/>
      <c r="Q2288" s="131"/>
      <c r="R2288" s="131"/>
      <c r="S2288" s="131"/>
      <c r="T2288" s="131"/>
      <c r="U2288" s="131"/>
      <c r="V2288" s="131"/>
      <c r="W2288" s="131"/>
    </row>
    <row r="2289" spans="1:23" ht="18" customHeight="1" x14ac:dyDescent="0.35">
      <c r="A2289" s="143" t="s">
        <v>1460</v>
      </c>
      <c r="B2289" s="143" t="s">
        <v>1467</v>
      </c>
      <c r="C2289" s="147">
        <v>24764</v>
      </c>
      <c r="D2289" s="7">
        <v>-0.16757483200000001</v>
      </c>
      <c r="E2289" s="10">
        <v>1</v>
      </c>
      <c r="F2289" s="144">
        <v>0</v>
      </c>
      <c r="G2289" s="47">
        <f t="shared" si="183"/>
        <v>24764</v>
      </c>
      <c r="H2289" s="47">
        <f t="shared" si="184"/>
        <v>0</v>
      </c>
      <c r="I2289" s="59">
        <v>-8.9788414520267451E-2</v>
      </c>
      <c r="J2289" s="23">
        <f t="shared" si="185"/>
        <v>-7.7786417479732556E-2</v>
      </c>
      <c r="K2289" s="9">
        <v>-1.7165993179862959E-2</v>
      </c>
      <c r="L2289" s="63">
        <f t="shared" si="186"/>
        <v>-23.669209632872764</v>
      </c>
      <c r="M2289" s="63">
        <f t="shared" si="187"/>
        <v>-0.15040883882013706</v>
      </c>
      <c r="N2289" s="145"/>
      <c r="O2289" s="131"/>
      <c r="P2289" s="131"/>
      <c r="Q2289" s="131"/>
      <c r="R2289" s="131"/>
      <c r="S2289" s="131"/>
      <c r="T2289" s="131"/>
      <c r="U2289" s="131"/>
      <c r="V2289" s="131"/>
      <c r="W2289" s="131"/>
    </row>
    <row r="2290" spans="1:23" ht="18" customHeight="1" x14ac:dyDescent="0.35">
      <c r="A2290" s="143" t="s">
        <v>1460</v>
      </c>
      <c r="B2290" s="143" t="s">
        <v>1468</v>
      </c>
      <c r="C2290" s="147">
        <v>2641</v>
      </c>
      <c r="D2290" s="7">
        <v>-0.119908585</v>
      </c>
      <c r="E2290" s="10">
        <v>1</v>
      </c>
      <c r="F2290" s="144">
        <v>0</v>
      </c>
      <c r="G2290" s="47">
        <f t="shared" si="183"/>
        <v>2641</v>
      </c>
      <c r="H2290" s="47">
        <f t="shared" si="184"/>
        <v>0</v>
      </c>
      <c r="I2290" s="59">
        <v>-8.9788414520267451E-2</v>
      </c>
      <c r="J2290" s="23">
        <f t="shared" si="185"/>
        <v>-3.0120170479732547E-2</v>
      </c>
      <c r="K2290" s="9">
        <v>-1.7165993179862959E-2</v>
      </c>
      <c r="L2290" s="63">
        <f t="shared" si="186"/>
        <v>-5.2800096684874402</v>
      </c>
      <c r="M2290" s="63">
        <f t="shared" si="187"/>
        <v>-0.10274259182013704</v>
      </c>
      <c r="N2290" s="145"/>
      <c r="O2290" s="131"/>
      <c r="P2290" s="131"/>
      <c r="Q2290" s="131"/>
      <c r="R2290" s="131"/>
      <c r="S2290" s="131"/>
      <c r="T2290" s="131"/>
      <c r="U2290" s="131"/>
      <c r="V2290" s="131"/>
      <c r="W2290" s="131"/>
    </row>
    <row r="2291" spans="1:23" ht="18" customHeight="1" x14ac:dyDescent="0.35">
      <c r="A2291" s="143" t="s">
        <v>1460</v>
      </c>
      <c r="B2291" s="143" t="s">
        <v>59</v>
      </c>
      <c r="C2291" s="147">
        <v>9758</v>
      </c>
      <c r="D2291" s="7">
        <v>-5.3235247999999999E-2</v>
      </c>
      <c r="E2291" s="10">
        <v>1</v>
      </c>
      <c r="F2291" s="144">
        <v>0</v>
      </c>
      <c r="G2291" s="47">
        <f t="shared" si="183"/>
        <v>9758</v>
      </c>
      <c r="H2291" s="47">
        <f t="shared" si="184"/>
        <v>0</v>
      </c>
      <c r="I2291" s="59">
        <v>-8.9788414520267451E-2</v>
      </c>
      <c r="J2291" s="23">
        <f t="shared" si="185"/>
        <v>3.6553166520267452E-2</v>
      </c>
      <c r="K2291" s="9">
        <v>-1.7165993179862959E-2</v>
      </c>
      <c r="L2291" s="63">
        <f t="shared" si="186"/>
        <v>-3.5630143945998918</v>
      </c>
      <c r="M2291" s="63">
        <f t="shared" si="187"/>
        <v>-3.6069254820137037E-2</v>
      </c>
      <c r="N2291" s="145"/>
      <c r="O2291" s="131"/>
      <c r="P2291" s="131"/>
      <c r="Q2291" s="131"/>
      <c r="R2291" s="131"/>
      <c r="S2291" s="131"/>
      <c r="T2291" s="131"/>
      <c r="U2291" s="131"/>
      <c r="V2291" s="131"/>
      <c r="W2291" s="131"/>
    </row>
    <row r="2292" spans="1:23" ht="18" customHeight="1" x14ac:dyDescent="0.35">
      <c r="A2292" s="143" t="s">
        <v>1460</v>
      </c>
      <c r="B2292" s="143" t="s">
        <v>1469</v>
      </c>
      <c r="C2292" s="147">
        <v>16546</v>
      </c>
      <c r="D2292" s="7">
        <v>-0.108425707</v>
      </c>
      <c r="E2292" s="10">
        <v>1</v>
      </c>
      <c r="F2292" s="144">
        <v>0</v>
      </c>
      <c r="G2292" s="47">
        <f t="shared" si="183"/>
        <v>16546</v>
      </c>
      <c r="H2292" s="47">
        <f t="shared" si="184"/>
        <v>0</v>
      </c>
      <c r="I2292" s="59">
        <v>-8.9788414520267451E-2</v>
      </c>
      <c r="J2292" s="23">
        <f t="shared" si="185"/>
        <v>-1.8637292479732545E-2</v>
      </c>
      <c r="K2292" s="9">
        <v>-1.7165993179862959E-2</v>
      </c>
      <c r="L2292" s="63">
        <f t="shared" si="186"/>
        <v>-11.738851603741319</v>
      </c>
      <c r="M2292" s="63">
        <f t="shared" si="187"/>
        <v>-9.1259713820137034E-2</v>
      </c>
      <c r="N2292" s="145"/>
      <c r="O2292" s="131"/>
      <c r="P2292" s="131"/>
      <c r="Q2292" s="131"/>
      <c r="R2292" s="131"/>
      <c r="S2292" s="131"/>
      <c r="T2292" s="131"/>
      <c r="U2292" s="131"/>
      <c r="V2292" s="131"/>
      <c r="W2292" s="131"/>
    </row>
    <row r="2293" spans="1:23" ht="18" customHeight="1" x14ac:dyDescent="0.35">
      <c r="A2293" s="143" t="s">
        <v>1460</v>
      </c>
      <c r="B2293" s="143" t="s">
        <v>1470</v>
      </c>
      <c r="C2293" s="147">
        <v>6078</v>
      </c>
      <c r="D2293" s="7">
        <v>-0.205259566</v>
      </c>
      <c r="E2293" s="10">
        <v>1</v>
      </c>
      <c r="F2293" s="144">
        <v>0</v>
      </c>
      <c r="G2293" s="47">
        <f t="shared" si="183"/>
        <v>6078</v>
      </c>
      <c r="H2293" s="47">
        <f t="shared" si="184"/>
        <v>0</v>
      </c>
      <c r="I2293" s="59">
        <v>-8.9788414520267451E-2</v>
      </c>
      <c r="J2293" s="23">
        <f t="shared" si="185"/>
        <v>-0.11547115147973255</v>
      </c>
      <c r="K2293" s="9">
        <v>-1.7165993179862959E-2</v>
      </c>
      <c r="L2293" s="63">
        <f t="shared" si="186"/>
        <v>-14.664062527283912</v>
      </c>
      <c r="M2293" s="63">
        <f t="shared" si="187"/>
        <v>-0.18809357282013706</v>
      </c>
      <c r="N2293" s="145"/>
      <c r="O2293" s="131"/>
      <c r="P2293" s="131"/>
      <c r="Q2293" s="131"/>
      <c r="R2293" s="131"/>
      <c r="S2293" s="131"/>
      <c r="T2293" s="131"/>
      <c r="U2293" s="131"/>
      <c r="V2293" s="131"/>
      <c r="W2293" s="131"/>
    </row>
    <row r="2294" spans="1:23" ht="18" customHeight="1" x14ac:dyDescent="0.35">
      <c r="A2294" s="143" t="s">
        <v>1460</v>
      </c>
      <c r="B2294" s="143" t="s">
        <v>1205</v>
      </c>
      <c r="C2294" s="147">
        <v>4450</v>
      </c>
      <c r="D2294" s="7">
        <v>-0.22819867399999999</v>
      </c>
      <c r="E2294" s="10">
        <v>1</v>
      </c>
      <c r="F2294" s="144">
        <v>0</v>
      </c>
      <c r="G2294" s="47">
        <f t="shared" si="183"/>
        <v>4450</v>
      </c>
      <c r="H2294" s="47">
        <f t="shared" si="184"/>
        <v>0</v>
      </c>
      <c r="I2294" s="59">
        <v>-8.9788414520267451E-2</v>
      </c>
      <c r="J2294" s="23">
        <f t="shared" si="185"/>
        <v>-0.13841025947973254</v>
      </c>
      <c r="K2294" s="9">
        <v>-1.7165993179862959E-2</v>
      </c>
      <c r="L2294" s="63">
        <f t="shared" si="186"/>
        <v>-14.077635670271325</v>
      </c>
      <c r="M2294" s="63">
        <f t="shared" si="187"/>
        <v>-0.21103268082013704</v>
      </c>
      <c r="N2294" s="145"/>
      <c r="O2294" s="131"/>
      <c r="P2294" s="131"/>
      <c r="Q2294" s="131"/>
      <c r="R2294" s="131"/>
      <c r="S2294" s="131"/>
      <c r="T2294" s="131"/>
      <c r="U2294" s="131"/>
      <c r="V2294" s="131"/>
      <c r="W2294" s="131"/>
    </row>
    <row r="2295" spans="1:23" ht="18" customHeight="1" x14ac:dyDescent="0.35">
      <c r="A2295" s="143" t="s">
        <v>1460</v>
      </c>
      <c r="B2295" s="143" t="s">
        <v>532</v>
      </c>
      <c r="C2295" s="147">
        <v>3908</v>
      </c>
      <c r="D2295" s="7">
        <v>-7.9588381E-2</v>
      </c>
      <c r="E2295" s="10">
        <v>1</v>
      </c>
      <c r="F2295" s="144">
        <v>0</v>
      </c>
      <c r="G2295" s="47">
        <f t="shared" si="183"/>
        <v>3908</v>
      </c>
      <c r="H2295" s="47">
        <f t="shared" si="184"/>
        <v>0</v>
      </c>
      <c r="I2295" s="59">
        <v>-8.9788414520267451E-2</v>
      </c>
      <c r="J2295" s="23">
        <f t="shared" si="185"/>
        <v>1.0200033520267451E-2</v>
      </c>
      <c r="K2295" s="9">
        <v>-1.7165993179862959E-2</v>
      </c>
      <c r="L2295" s="63">
        <f t="shared" si="186"/>
        <v>-3.9022730543316615</v>
      </c>
      <c r="M2295" s="63">
        <f t="shared" si="187"/>
        <v>-6.2422387820137037E-2</v>
      </c>
      <c r="N2295" s="145"/>
      <c r="O2295" s="131"/>
      <c r="P2295" s="131"/>
      <c r="Q2295" s="131"/>
      <c r="R2295" s="131"/>
      <c r="S2295" s="131"/>
      <c r="T2295" s="131"/>
      <c r="U2295" s="131"/>
      <c r="V2295" s="131"/>
      <c r="W2295" s="131"/>
    </row>
    <row r="2296" spans="1:23" ht="18" customHeight="1" x14ac:dyDescent="0.35">
      <c r="A2296" s="143" t="s">
        <v>1460</v>
      </c>
      <c r="B2296" s="143" t="s">
        <v>167</v>
      </c>
      <c r="C2296" s="147">
        <v>3401</v>
      </c>
      <c r="D2296" s="7">
        <v>-0.11867630799999999</v>
      </c>
      <c r="E2296" s="10">
        <v>1</v>
      </c>
      <c r="F2296" s="144">
        <v>0</v>
      </c>
      <c r="G2296" s="47">
        <f t="shared" si="183"/>
        <v>3401</v>
      </c>
      <c r="H2296" s="47">
        <f t="shared" si="184"/>
        <v>0</v>
      </c>
      <c r="I2296" s="59">
        <v>-8.9788414520267451E-2</v>
      </c>
      <c r="J2296" s="23">
        <f t="shared" si="185"/>
        <v>-2.8887893479732543E-2</v>
      </c>
      <c r="K2296" s="9">
        <v>-1.7165993179862959E-2</v>
      </c>
      <c r="L2296" s="63">
        <f t="shared" si="186"/>
        <v>-5.9198880052428535</v>
      </c>
      <c r="M2296" s="63">
        <f t="shared" si="187"/>
        <v>-0.10151031482013703</v>
      </c>
      <c r="N2296" s="145"/>
      <c r="O2296" s="131"/>
      <c r="P2296" s="131"/>
      <c r="Q2296" s="131"/>
      <c r="R2296" s="131"/>
      <c r="S2296" s="131"/>
      <c r="T2296" s="131"/>
      <c r="U2296" s="131"/>
      <c r="V2296" s="131"/>
      <c r="W2296" s="131"/>
    </row>
    <row r="2297" spans="1:23" ht="18" customHeight="1" x14ac:dyDescent="0.35">
      <c r="A2297" s="143" t="s">
        <v>1460</v>
      </c>
      <c r="B2297" s="143" t="s">
        <v>1471</v>
      </c>
      <c r="C2297" s="147">
        <v>3987</v>
      </c>
      <c r="D2297" s="7">
        <v>-0.189751948</v>
      </c>
      <c r="E2297" s="10">
        <v>1</v>
      </c>
      <c r="F2297" s="144">
        <v>0</v>
      </c>
      <c r="G2297" s="47">
        <f t="shared" si="183"/>
        <v>3987</v>
      </c>
      <c r="H2297" s="47">
        <f t="shared" si="184"/>
        <v>0</v>
      </c>
      <c r="I2297" s="59">
        <v>-8.9788414520267451E-2</v>
      </c>
      <c r="J2297" s="23">
        <f t="shared" si="185"/>
        <v>-9.9963533479732553E-2</v>
      </c>
      <c r="K2297" s="9">
        <v>-1.7165993179862959E-2</v>
      </c>
      <c r="L2297" s="63">
        <f t="shared" si="186"/>
        <v>-10.897542399610026</v>
      </c>
      <c r="M2297" s="63">
        <f t="shared" si="187"/>
        <v>-0.17258595482013706</v>
      </c>
      <c r="N2297" s="145"/>
      <c r="O2297" s="131"/>
      <c r="P2297" s="131"/>
      <c r="Q2297" s="131"/>
      <c r="R2297" s="131"/>
      <c r="S2297" s="131"/>
      <c r="T2297" s="131"/>
      <c r="U2297" s="131"/>
      <c r="V2297" s="131"/>
      <c r="W2297" s="131"/>
    </row>
    <row r="2298" spans="1:23" ht="18" customHeight="1" x14ac:dyDescent="0.35">
      <c r="A2298" s="143" t="s">
        <v>1460</v>
      </c>
      <c r="B2298" s="143" t="s">
        <v>1472</v>
      </c>
      <c r="C2298" s="147">
        <v>7617</v>
      </c>
      <c r="D2298" s="7">
        <v>-9.5124345999999999E-2</v>
      </c>
      <c r="E2298" s="10">
        <v>1</v>
      </c>
      <c r="F2298" s="144">
        <v>0</v>
      </c>
      <c r="G2298" s="47">
        <f t="shared" si="183"/>
        <v>7617</v>
      </c>
      <c r="H2298" s="47">
        <f t="shared" si="184"/>
        <v>0</v>
      </c>
      <c r="I2298" s="59">
        <v>-8.9788414520267451E-2</v>
      </c>
      <c r="J2298" s="23">
        <f t="shared" si="185"/>
        <v>-5.3359314797325474E-3</v>
      </c>
      <c r="K2298" s="9">
        <v>-1.7165993179862959E-2</v>
      </c>
      <c r="L2298" s="63">
        <f t="shared" si="186"/>
        <v>-6.8038484600133078</v>
      </c>
      <c r="M2298" s="63">
        <f t="shared" si="187"/>
        <v>-7.7958352820137036E-2</v>
      </c>
      <c r="N2298" s="145"/>
      <c r="O2298" s="131"/>
      <c r="P2298" s="131"/>
      <c r="Q2298" s="131"/>
      <c r="R2298" s="131"/>
      <c r="S2298" s="131"/>
      <c r="T2298" s="131"/>
      <c r="U2298" s="131"/>
      <c r="V2298" s="131"/>
      <c r="W2298" s="131"/>
    </row>
    <row r="2299" spans="1:23" ht="18" customHeight="1" x14ac:dyDescent="0.35">
      <c r="A2299" s="143" t="s">
        <v>1460</v>
      </c>
      <c r="B2299" s="143" t="s">
        <v>1473</v>
      </c>
      <c r="C2299" s="147">
        <v>2327</v>
      </c>
      <c r="D2299" s="7">
        <v>-0.195269367</v>
      </c>
      <c r="E2299" s="10">
        <v>1</v>
      </c>
      <c r="F2299" s="144">
        <v>0</v>
      </c>
      <c r="G2299" s="47">
        <f t="shared" si="183"/>
        <v>2327</v>
      </c>
      <c r="H2299" s="47">
        <f t="shared" si="184"/>
        <v>0</v>
      </c>
      <c r="I2299" s="59">
        <v>-8.9788414520267451E-2</v>
      </c>
      <c r="J2299" s="23">
        <f t="shared" si="185"/>
        <v>-0.10548095247973255</v>
      </c>
      <c r="K2299" s="9">
        <v>-1.7165993179862959E-2</v>
      </c>
      <c r="L2299" s="63">
        <f t="shared" si="186"/>
        <v>-8.5915265802854108</v>
      </c>
      <c r="M2299" s="63">
        <f t="shared" si="187"/>
        <v>-0.17810337382013705</v>
      </c>
      <c r="N2299" s="145"/>
      <c r="O2299" s="131"/>
      <c r="P2299" s="131"/>
      <c r="Q2299" s="131"/>
      <c r="R2299" s="131"/>
      <c r="S2299" s="131"/>
      <c r="T2299" s="131"/>
      <c r="U2299" s="131"/>
      <c r="V2299" s="131"/>
      <c r="W2299" s="131"/>
    </row>
    <row r="2300" spans="1:23" ht="18" customHeight="1" x14ac:dyDescent="0.35">
      <c r="A2300" s="143" t="s">
        <v>1460</v>
      </c>
      <c r="B2300" s="143" t="s">
        <v>311</v>
      </c>
      <c r="C2300" s="147">
        <v>7411</v>
      </c>
      <c r="D2300" s="7">
        <v>-0.190498318</v>
      </c>
      <c r="E2300" s="10">
        <v>1</v>
      </c>
      <c r="F2300" s="144">
        <v>0</v>
      </c>
      <c r="G2300" s="47">
        <f t="shared" si="183"/>
        <v>7411</v>
      </c>
      <c r="H2300" s="47">
        <f t="shared" si="184"/>
        <v>0</v>
      </c>
      <c r="I2300" s="59">
        <v>-8.9788414520267451E-2</v>
      </c>
      <c r="J2300" s="23">
        <f t="shared" si="185"/>
        <v>-0.10070990347973255</v>
      </c>
      <c r="K2300" s="9">
        <v>-1.7165993179862959E-2</v>
      </c>
      <c r="L2300" s="63">
        <f t="shared" si="186"/>
        <v>-14.921688469037242</v>
      </c>
      <c r="M2300" s="63">
        <f t="shared" si="187"/>
        <v>-0.17333232482013705</v>
      </c>
      <c r="N2300" s="145"/>
      <c r="O2300" s="131"/>
      <c r="P2300" s="131"/>
      <c r="Q2300" s="131"/>
      <c r="R2300" s="131"/>
      <c r="S2300" s="131"/>
      <c r="T2300" s="131"/>
      <c r="U2300" s="131"/>
      <c r="V2300" s="131"/>
      <c r="W2300" s="131"/>
    </row>
    <row r="2301" spans="1:23" ht="18" customHeight="1" x14ac:dyDescent="0.35">
      <c r="A2301" s="143" t="s">
        <v>1460</v>
      </c>
      <c r="B2301" s="143" t="s">
        <v>1474</v>
      </c>
      <c r="C2301" s="147">
        <v>4420</v>
      </c>
      <c r="D2301" s="7">
        <v>-0.147010429</v>
      </c>
      <c r="E2301" s="10">
        <v>1</v>
      </c>
      <c r="F2301" s="144">
        <v>0</v>
      </c>
      <c r="G2301" s="47">
        <f t="shared" si="183"/>
        <v>4420</v>
      </c>
      <c r="H2301" s="47">
        <f t="shared" si="184"/>
        <v>0</v>
      </c>
      <c r="I2301" s="59">
        <v>-8.9788414520267451E-2</v>
      </c>
      <c r="J2301" s="23">
        <f t="shared" si="185"/>
        <v>-5.7222014479732547E-2</v>
      </c>
      <c r="K2301" s="9">
        <v>-1.7165993179862959E-2</v>
      </c>
      <c r="L2301" s="63">
        <f t="shared" si="186"/>
        <v>-8.63245808616802</v>
      </c>
      <c r="M2301" s="63">
        <f t="shared" si="187"/>
        <v>-0.12984443582013705</v>
      </c>
      <c r="N2301" s="145"/>
      <c r="O2301" s="131"/>
      <c r="P2301" s="131"/>
      <c r="Q2301" s="131"/>
      <c r="R2301" s="131"/>
      <c r="S2301" s="131"/>
      <c r="T2301" s="131"/>
      <c r="U2301" s="131"/>
      <c r="V2301" s="131"/>
      <c r="W2301" s="131"/>
    </row>
    <row r="2302" spans="1:23" ht="18" customHeight="1" x14ac:dyDescent="0.35">
      <c r="A2302" s="143" t="s">
        <v>1460</v>
      </c>
      <c r="B2302" s="143" t="s">
        <v>1475</v>
      </c>
      <c r="C2302" s="147">
        <v>2257</v>
      </c>
      <c r="D2302" s="7">
        <v>-7.3236404000000005E-2</v>
      </c>
      <c r="E2302" s="10">
        <v>1</v>
      </c>
      <c r="F2302" s="144">
        <v>0</v>
      </c>
      <c r="G2302" s="47">
        <f t="shared" si="183"/>
        <v>2257</v>
      </c>
      <c r="H2302" s="47">
        <f t="shared" si="184"/>
        <v>0</v>
      </c>
      <c r="I2302" s="59">
        <v>-8.9788414520267451E-2</v>
      </c>
      <c r="J2302" s="23">
        <f t="shared" si="185"/>
        <v>1.6552010520267446E-2</v>
      </c>
      <c r="K2302" s="9">
        <v>-1.7165993179862959E-2</v>
      </c>
      <c r="L2302" s="63">
        <f t="shared" si="186"/>
        <v>-2.663787138314432</v>
      </c>
      <c r="M2302" s="63">
        <f t="shared" si="187"/>
        <v>-5.6070410820137043E-2</v>
      </c>
      <c r="N2302" s="145"/>
      <c r="O2302" s="131"/>
      <c r="P2302" s="131"/>
      <c r="Q2302" s="131"/>
      <c r="R2302" s="131"/>
      <c r="S2302" s="131"/>
      <c r="T2302" s="131"/>
      <c r="U2302" s="131"/>
      <c r="V2302" s="131"/>
      <c r="W2302" s="131"/>
    </row>
    <row r="2303" spans="1:23" ht="18" customHeight="1" x14ac:dyDescent="0.35">
      <c r="A2303" s="143" t="s">
        <v>1460</v>
      </c>
      <c r="B2303" s="143" t="s">
        <v>1476</v>
      </c>
      <c r="C2303" s="147">
        <v>5723</v>
      </c>
      <c r="D2303" s="7">
        <v>-0.17141547800000001</v>
      </c>
      <c r="E2303" s="10">
        <v>1</v>
      </c>
      <c r="F2303" s="144">
        <v>0</v>
      </c>
      <c r="G2303" s="47">
        <f t="shared" si="183"/>
        <v>5723</v>
      </c>
      <c r="H2303" s="47">
        <f t="shared" si="184"/>
        <v>0</v>
      </c>
      <c r="I2303" s="59">
        <v>-8.9788414520267451E-2</v>
      </c>
      <c r="J2303" s="23">
        <f t="shared" si="185"/>
        <v>-8.1627063479732559E-2</v>
      </c>
      <c r="K2303" s="9">
        <v>-1.7165993179862959E-2</v>
      </c>
      <c r="L2303" s="63">
        <f t="shared" si="186"/>
        <v>-11.66905253718271</v>
      </c>
      <c r="M2303" s="63">
        <f t="shared" si="187"/>
        <v>-0.15424948482013706</v>
      </c>
      <c r="N2303" s="145"/>
      <c r="O2303" s="131"/>
      <c r="P2303" s="131"/>
      <c r="Q2303" s="131"/>
      <c r="R2303" s="131"/>
      <c r="S2303" s="131"/>
      <c r="T2303" s="131"/>
      <c r="U2303" s="131"/>
      <c r="V2303" s="131"/>
      <c r="W2303" s="131"/>
    </row>
    <row r="2304" spans="1:23" ht="18" customHeight="1" x14ac:dyDescent="0.35">
      <c r="A2304" s="143" t="s">
        <v>1460</v>
      </c>
      <c r="B2304" s="143" t="s">
        <v>1477</v>
      </c>
      <c r="C2304" s="147">
        <v>3771</v>
      </c>
      <c r="D2304" s="7">
        <v>-0.158860626</v>
      </c>
      <c r="E2304" s="10">
        <v>1</v>
      </c>
      <c r="F2304" s="144">
        <v>0</v>
      </c>
      <c r="G2304" s="47">
        <f t="shared" si="183"/>
        <v>3771</v>
      </c>
      <c r="H2304" s="47">
        <f t="shared" si="184"/>
        <v>0</v>
      </c>
      <c r="I2304" s="59">
        <v>-8.9788414520267451E-2</v>
      </c>
      <c r="J2304" s="23">
        <f t="shared" si="185"/>
        <v>-6.9072211479732554E-2</v>
      </c>
      <c r="K2304" s="9">
        <v>-1.7165993179862959E-2</v>
      </c>
      <c r="L2304" s="63">
        <f t="shared" si="186"/>
        <v>-8.7012503920986077</v>
      </c>
      <c r="M2304" s="63">
        <f t="shared" si="187"/>
        <v>-0.14169463282013706</v>
      </c>
      <c r="N2304" s="145"/>
      <c r="O2304" s="131"/>
      <c r="P2304" s="131"/>
      <c r="Q2304" s="131"/>
      <c r="R2304" s="131"/>
      <c r="S2304" s="131"/>
      <c r="T2304" s="131"/>
      <c r="U2304" s="131"/>
      <c r="V2304" s="131"/>
      <c r="W2304" s="131"/>
    </row>
    <row r="2305" spans="1:23" ht="18" customHeight="1" x14ac:dyDescent="0.35">
      <c r="A2305" s="143" t="s">
        <v>1460</v>
      </c>
      <c r="B2305" s="143" t="s">
        <v>1478</v>
      </c>
      <c r="C2305" s="147">
        <v>4737</v>
      </c>
      <c r="D2305" s="7">
        <v>-0.16557612599999999</v>
      </c>
      <c r="E2305" s="10">
        <v>1</v>
      </c>
      <c r="F2305" s="144">
        <v>0</v>
      </c>
      <c r="G2305" s="47">
        <f t="shared" si="183"/>
        <v>4737</v>
      </c>
      <c r="H2305" s="47">
        <f t="shared" si="184"/>
        <v>0</v>
      </c>
      <c r="I2305" s="59">
        <v>-8.9788414520267451E-2</v>
      </c>
      <c r="J2305" s="23">
        <f t="shared" si="185"/>
        <v>-7.5787711479732539E-2</v>
      </c>
      <c r="K2305" s="9">
        <v>-1.7165993179862959E-2</v>
      </c>
      <c r="L2305" s="63">
        <f t="shared" si="186"/>
        <v>-10.214456097106833</v>
      </c>
      <c r="M2305" s="63">
        <f t="shared" si="187"/>
        <v>-0.14841013282013704</v>
      </c>
      <c r="N2305" s="145"/>
      <c r="O2305" s="131"/>
      <c r="P2305" s="131"/>
      <c r="Q2305" s="131"/>
      <c r="R2305" s="131"/>
      <c r="S2305" s="131"/>
      <c r="T2305" s="131"/>
      <c r="U2305" s="131"/>
      <c r="V2305" s="131"/>
      <c r="W2305" s="131"/>
    </row>
    <row r="2306" spans="1:23" ht="18" customHeight="1" x14ac:dyDescent="0.35">
      <c r="A2306" s="143" t="s">
        <v>1460</v>
      </c>
      <c r="B2306" s="143" t="s">
        <v>433</v>
      </c>
      <c r="C2306" s="147">
        <v>1507</v>
      </c>
      <c r="D2306" s="7">
        <v>-0.12866029300000001</v>
      </c>
      <c r="E2306" s="10">
        <v>1</v>
      </c>
      <c r="F2306" s="144">
        <v>0</v>
      </c>
      <c r="G2306" s="47">
        <f t="shared" si="183"/>
        <v>1507</v>
      </c>
      <c r="H2306" s="47">
        <f t="shared" si="184"/>
        <v>0</v>
      </c>
      <c r="I2306" s="59">
        <v>-8.9788414520267451E-2</v>
      </c>
      <c r="J2306" s="23">
        <f t="shared" si="185"/>
        <v>-3.8871878479732558E-2</v>
      </c>
      <c r="K2306" s="9">
        <v>-1.7165993179862959E-2</v>
      </c>
      <c r="L2306" s="63">
        <f t="shared" si="186"/>
        <v>-4.328219632923056</v>
      </c>
      <c r="M2306" s="63">
        <f t="shared" si="187"/>
        <v>-0.11149429982013705</v>
      </c>
      <c r="N2306" s="145"/>
      <c r="O2306" s="131"/>
      <c r="P2306" s="131"/>
      <c r="Q2306" s="131"/>
      <c r="R2306" s="131"/>
      <c r="S2306" s="131"/>
      <c r="T2306" s="131"/>
      <c r="U2306" s="131"/>
      <c r="V2306" s="131"/>
      <c r="W2306" s="131"/>
    </row>
    <row r="2307" spans="1:23" ht="18" customHeight="1" x14ac:dyDescent="0.35">
      <c r="A2307" s="143" t="s">
        <v>1460</v>
      </c>
      <c r="B2307" s="143" t="s">
        <v>1370</v>
      </c>
      <c r="C2307" s="147">
        <v>16810</v>
      </c>
      <c r="D2307" s="7">
        <v>-1.5930547999999999E-2</v>
      </c>
      <c r="E2307" s="10">
        <v>1</v>
      </c>
      <c r="F2307" s="144">
        <v>0</v>
      </c>
      <c r="G2307" s="47">
        <f t="shared" si="183"/>
        <v>16810</v>
      </c>
      <c r="H2307" s="47">
        <f t="shared" si="184"/>
        <v>0</v>
      </c>
      <c r="I2307" s="59">
        <v>-8.9788414520267451E-2</v>
      </c>
      <c r="J2307" s="23">
        <f t="shared" si="185"/>
        <v>7.3857866520267448E-2</v>
      </c>
      <c r="K2307" s="9">
        <v>-1.7165993179862959E-2</v>
      </c>
      <c r="L2307" s="63">
        <f t="shared" si="186"/>
        <v>0.16017964839837703</v>
      </c>
      <c r="M2307" s="63">
        <f t="shared" si="187"/>
        <v>1.2354451798629595E-3</v>
      </c>
      <c r="N2307" s="145"/>
      <c r="O2307" s="131"/>
      <c r="P2307" s="131"/>
      <c r="Q2307" s="131"/>
      <c r="R2307" s="131"/>
      <c r="S2307" s="131"/>
      <c r="T2307" s="131"/>
      <c r="U2307" s="131"/>
      <c r="V2307" s="131"/>
      <c r="W2307" s="131"/>
    </row>
    <row r="2308" spans="1:23" ht="18" customHeight="1" x14ac:dyDescent="0.35">
      <c r="A2308" s="143" t="s">
        <v>1460</v>
      </c>
      <c r="B2308" s="143" t="s">
        <v>1479</v>
      </c>
      <c r="C2308" s="147">
        <v>7233</v>
      </c>
      <c r="D2308" s="7">
        <v>-0.14652810899999999</v>
      </c>
      <c r="E2308" s="10">
        <v>1</v>
      </c>
      <c r="F2308" s="144">
        <v>0</v>
      </c>
      <c r="G2308" s="47">
        <f t="shared" si="183"/>
        <v>7233</v>
      </c>
      <c r="H2308" s="47">
        <f t="shared" si="184"/>
        <v>0</v>
      </c>
      <c r="I2308" s="59">
        <v>-8.9788414520267451E-2</v>
      </c>
      <c r="J2308" s="23">
        <f t="shared" si="185"/>
        <v>-5.6739694479732539E-2</v>
      </c>
      <c r="K2308" s="9">
        <v>-1.7165993179862959E-2</v>
      </c>
      <c r="L2308" s="63">
        <f t="shared" si="186"/>
        <v>-11.001865789466923</v>
      </c>
      <c r="M2308" s="63">
        <f t="shared" si="187"/>
        <v>-0.12936211582013704</v>
      </c>
      <c r="N2308" s="145"/>
      <c r="O2308" s="131"/>
      <c r="P2308" s="131"/>
      <c r="Q2308" s="131"/>
      <c r="R2308" s="131"/>
      <c r="S2308" s="131"/>
      <c r="T2308" s="131"/>
      <c r="U2308" s="131"/>
      <c r="V2308" s="131"/>
      <c r="W2308" s="131"/>
    </row>
    <row r="2309" spans="1:23" ht="18" customHeight="1" x14ac:dyDescent="0.35">
      <c r="A2309" s="143" t="s">
        <v>1460</v>
      </c>
      <c r="B2309" s="143" t="s">
        <v>1272</v>
      </c>
      <c r="C2309" s="147">
        <v>1473</v>
      </c>
      <c r="D2309" s="7">
        <v>-9.8081685000000002E-2</v>
      </c>
      <c r="E2309" s="10">
        <v>1</v>
      </c>
      <c r="F2309" s="144">
        <v>0</v>
      </c>
      <c r="G2309" s="47">
        <f t="shared" si="183"/>
        <v>1473</v>
      </c>
      <c r="H2309" s="47">
        <f t="shared" si="184"/>
        <v>0</v>
      </c>
      <c r="I2309" s="59">
        <v>-8.9788414520267451E-2</v>
      </c>
      <c r="J2309" s="23">
        <f t="shared" si="185"/>
        <v>-8.2932704797325507E-3</v>
      </c>
      <c r="K2309" s="9">
        <v>-1.7165993179862959E-2</v>
      </c>
      <c r="L2309" s="63">
        <f t="shared" si="186"/>
        <v>-3.1055185309644089</v>
      </c>
      <c r="M2309" s="63">
        <f t="shared" si="187"/>
        <v>-8.091569182013704E-2</v>
      </c>
      <c r="N2309" s="145"/>
      <c r="O2309" s="131"/>
      <c r="P2309" s="131"/>
      <c r="Q2309" s="131"/>
      <c r="R2309" s="131"/>
      <c r="S2309" s="131"/>
      <c r="T2309" s="131"/>
      <c r="U2309" s="131"/>
      <c r="V2309" s="131"/>
      <c r="W2309" s="131"/>
    </row>
    <row r="2310" spans="1:23" ht="18" customHeight="1" x14ac:dyDescent="0.35">
      <c r="A2310" s="143" t="s">
        <v>1460</v>
      </c>
      <c r="B2310" s="143" t="s">
        <v>72</v>
      </c>
      <c r="C2310" s="147">
        <v>2200</v>
      </c>
      <c r="D2310" s="7">
        <v>-6.7122813000000003E-2</v>
      </c>
      <c r="E2310" s="10">
        <v>1</v>
      </c>
      <c r="F2310" s="144">
        <v>0</v>
      </c>
      <c r="G2310" s="47">
        <f t="shared" ref="G2310:G2373" si="188">$C2310*E2310</f>
        <v>2200</v>
      </c>
      <c r="H2310" s="47">
        <f t="shared" ref="H2310:H2373" si="189">$C2310*F2310</f>
        <v>0</v>
      </c>
      <c r="I2310" s="59">
        <v>-8.9788414520267451E-2</v>
      </c>
      <c r="J2310" s="23">
        <f t="shared" ref="J2310:J2373" si="190">D2310-I2310</f>
        <v>2.2665601520267448E-2</v>
      </c>
      <c r="K2310" s="9">
        <v>-1.7165993179862959E-2</v>
      </c>
      <c r="L2310" s="63">
        <f t="shared" ref="L2310:L2373" si="191">-SQRT(C2310)*(K2310-D2310)</f>
        <v>-2.3431825499503027</v>
      </c>
      <c r="M2310" s="63">
        <f t="shared" ref="M2310:M2373" si="192">D2310-K2310</f>
        <v>-4.9956819820137041E-2</v>
      </c>
      <c r="N2310" s="145"/>
      <c r="O2310" s="131"/>
      <c r="P2310" s="131"/>
      <c r="Q2310" s="131"/>
      <c r="R2310" s="131"/>
      <c r="S2310" s="131"/>
      <c r="T2310" s="131"/>
      <c r="U2310" s="131"/>
      <c r="V2310" s="131"/>
      <c r="W2310" s="131"/>
    </row>
    <row r="2311" spans="1:23" ht="18" customHeight="1" x14ac:dyDescent="0.35">
      <c r="A2311" s="143" t="s">
        <v>1460</v>
      </c>
      <c r="B2311" s="143" t="s">
        <v>1480</v>
      </c>
      <c r="C2311" s="147">
        <v>2079</v>
      </c>
      <c r="D2311" s="7">
        <v>-0.22570969599999999</v>
      </c>
      <c r="E2311" s="10">
        <v>1</v>
      </c>
      <c r="F2311" s="144">
        <v>0</v>
      </c>
      <c r="G2311" s="47">
        <f t="shared" si="188"/>
        <v>2079</v>
      </c>
      <c r="H2311" s="47">
        <f t="shared" si="189"/>
        <v>0</v>
      </c>
      <c r="I2311" s="59">
        <v>-8.9788414520267451E-2</v>
      </c>
      <c r="J2311" s="23">
        <f t="shared" si="190"/>
        <v>-0.13592128147973254</v>
      </c>
      <c r="K2311" s="9">
        <v>-1.7165993179862959E-2</v>
      </c>
      <c r="L2311" s="63">
        <f t="shared" si="191"/>
        <v>-9.5087696141380995</v>
      </c>
      <c r="M2311" s="63">
        <f t="shared" si="192"/>
        <v>-0.20854370282013704</v>
      </c>
      <c r="N2311" s="145"/>
      <c r="O2311" s="131"/>
      <c r="P2311" s="131"/>
      <c r="Q2311" s="131"/>
      <c r="R2311" s="131"/>
      <c r="S2311" s="131"/>
      <c r="T2311" s="131"/>
      <c r="U2311" s="131"/>
      <c r="V2311" s="131"/>
      <c r="W2311" s="131"/>
    </row>
    <row r="2312" spans="1:23" ht="18" customHeight="1" x14ac:dyDescent="0.35">
      <c r="A2312" s="143" t="s">
        <v>1460</v>
      </c>
      <c r="B2312" s="143" t="s">
        <v>200</v>
      </c>
      <c r="C2312" s="147">
        <v>1198</v>
      </c>
      <c r="D2312" s="7">
        <v>-8.7922381999999993E-2</v>
      </c>
      <c r="E2312" s="10">
        <v>1</v>
      </c>
      <c r="F2312" s="144">
        <v>0</v>
      </c>
      <c r="G2312" s="47">
        <f t="shared" si="188"/>
        <v>1198</v>
      </c>
      <c r="H2312" s="47">
        <f t="shared" si="189"/>
        <v>0</v>
      </c>
      <c r="I2312" s="59">
        <v>-8.9788414520267451E-2</v>
      </c>
      <c r="J2312" s="23">
        <f t="shared" si="190"/>
        <v>1.8660325202674577E-3</v>
      </c>
      <c r="K2312" s="9">
        <v>-1.7165993179862959E-2</v>
      </c>
      <c r="L2312" s="63">
        <f t="shared" si="191"/>
        <v>-2.4490297951478586</v>
      </c>
      <c r="M2312" s="63">
        <f t="shared" si="192"/>
        <v>-7.0756388820137031E-2</v>
      </c>
      <c r="N2312" s="145"/>
      <c r="O2312" s="131"/>
      <c r="P2312" s="131"/>
      <c r="Q2312" s="131"/>
      <c r="R2312" s="131"/>
      <c r="S2312" s="131"/>
      <c r="T2312" s="131"/>
      <c r="U2312" s="131"/>
      <c r="V2312" s="131"/>
      <c r="W2312" s="131"/>
    </row>
    <row r="2313" spans="1:23" ht="18" customHeight="1" x14ac:dyDescent="0.35">
      <c r="A2313" s="143" t="s">
        <v>1460</v>
      </c>
      <c r="B2313" s="143" t="s">
        <v>1481</v>
      </c>
      <c r="C2313" s="147">
        <v>5435</v>
      </c>
      <c r="D2313" s="7">
        <v>-0.170098998</v>
      </c>
      <c r="E2313" s="10">
        <v>1</v>
      </c>
      <c r="F2313" s="144">
        <v>0</v>
      </c>
      <c r="G2313" s="47">
        <f t="shared" si="188"/>
        <v>5435</v>
      </c>
      <c r="H2313" s="47">
        <f t="shared" si="189"/>
        <v>0</v>
      </c>
      <c r="I2313" s="59">
        <v>-8.9788414520267451E-2</v>
      </c>
      <c r="J2313" s="23">
        <f t="shared" si="190"/>
        <v>-8.031058347973255E-2</v>
      </c>
      <c r="K2313" s="9">
        <v>-1.7165993179862959E-2</v>
      </c>
      <c r="L2313" s="63">
        <f t="shared" si="191"/>
        <v>-11.274596180822744</v>
      </c>
      <c r="M2313" s="63">
        <f t="shared" si="192"/>
        <v>-0.15293300482013705</v>
      </c>
      <c r="N2313" s="145"/>
      <c r="O2313" s="131"/>
      <c r="P2313" s="131"/>
      <c r="Q2313" s="131"/>
      <c r="R2313" s="131"/>
      <c r="S2313" s="131"/>
      <c r="T2313" s="131"/>
      <c r="U2313" s="131"/>
      <c r="V2313" s="131"/>
      <c r="W2313" s="131"/>
    </row>
    <row r="2314" spans="1:23" ht="18" customHeight="1" x14ac:dyDescent="0.35">
      <c r="A2314" s="143" t="s">
        <v>1460</v>
      </c>
      <c r="B2314" s="143" t="s">
        <v>77</v>
      </c>
      <c r="C2314" s="147">
        <v>11775</v>
      </c>
      <c r="D2314" s="7">
        <v>-0.14360421800000001</v>
      </c>
      <c r="E2314" s="10">
        <v>1</v>
      </c>
      <c r="F2314" s="144">
        <v>0</v>
      </c>
      <c r="G2314" s="47">
        <f t="shared" si="188"/>
        <v>11775</v>
      </c>
      <c r="H2314" s="47">
        <f t="shared" si="189"/>
        <v>0</v>
      </c>
      <c r="I2314" s="59">
        <v>-8.9788414520267451E-2</v>
      </c>
      <c r="J2314" s="23">
        <f t="shared" si="190"/>
        <v>-5.3815803479732555E-2</v>
      </c>
      <c r="K2314" s="9">
        <v>-1.7165993179862959E-2</v>
      </c>
      <c r="L2314" s="63">
        <f t="shared" si="191"/>
        <v>-13.720149627153674</v>
      </c>
      <c r="M2314" s="63">
        <f t="shared" si="192"/>
        <v>-0.12643822482013706</v>
      </c>
      <c r="N2314" s="145"/>
      <c r="O2314" s="131"/>
      <c r="P2314" s="131"/>
      <c r="Q2314" s="131"/>
      <c r="R2314" s="131"/>
      <c r="S2314" s="131"/>
      <c r="T2314" s="131"/>
      <c r="U2314" s="131"/>
      <c r="V2314" s="131"/>
      <c r="W2314" s="131"/>
    </row>
    <row r="2315" spans="1:23" ht="18" customHeight="1" x14ac:dyDescent="0.35">
      <c r="A2315" s="143" t="s">
        <v>1460</v>
      </c>
      <c r="B2315" s="143" t="s">
        <v>357</v>
      </c>
      <c r="C2315" s="147">
        <v>25009</v>
      </c>
      <c r="D2315" s="7">
        <v>-7.9470522000000002E-2</v>
      </c>
      <c r="E2315" s="10">
        <v>1</v>
      </c>
      <c r="F2315" s="144">
        <v>0</v>
      </c>
      <c r="G2315" s="47">
        <f t="shared" si="188"/>
        <v>25009</v>
      </c>
      <c r="H2315" s="47">
        <f t="shared" si="189"/>
        <v>0</v>
      </c>
      <c r="I2315" s="59">
        <v>-8.9788414520267451E-2</v>
      </c>
      <c r="J2315" s="23">
        <f t="shared" si="190"/>
        <v>1.0317892520267449E-2</v>
      </c>
      <c r="K2315" s="9">
        <v>-1.7165993179862959E-2</v>
      </c>
      <c r="L2315" s="63">
        <f t="shared" si="191"/>
        <v>-9.8529840391774535</v>
      </c>
      <c r="M2315" s="63">
        <f t="shared" si="192"/>
        <v>-6.230452882013704E-2</v>
      </c>
      <c r="N2315" s="145"/>
      <c r="O2315" s="131"/>
      <c r="P2315" s="131"/>
      <c r="Q2315" s="131"/>
      <c r="R2315" s="131"/>
      <c r="S2315" s="131"/>
      <c r="T2315" s="131"/>
      <c r="U2315" s="131"/>
      <c r="V2315" s="131"/>
      <c r="W2315" s="131"/>
    </row>
    <row r="2316" spans="1:23" ht="18" customHeight="1" x14ac:dyDescent="0.35">
      <c r="A2316" s="143" t="s">
        <v>1460</v>
      </c>
      <c r="B2316" s="143" t="s">
        <v>79</v>
      </c>
      <c r="C2316" s="147">
        <v>52043</v>
      </c>
      <c r="D2316" s="7">
        <v>-4.3525467999999998E-2</v>
      </c>
      <c r="E2316" s="10">
        <v>1</v>
      </c>
      <c r="F2316" s="144">
        <v>0</v>
      </c>
      <c r="G2316" s="47">
        <f t="shared" si="188"/>
        <v>52043</v>
      </c>
      <c r="H2316" s="47">
        <f t="shared" si="189"/>
        <v>0</v>
      </c>
      <c r="I2316" s="59">
        <v>-8.9788414520267451E-2</v>
      </c>
      <c r="J2316" s="23">
        <f t="shared" si="190"/>
        <v>4.6262946520267453E-2</v>
      </c>
      <c r="K2316" s="9">
        <v>-1.7165993179862959E-2</v>
      </c>
      <c r="L2316" s="63">
        <f t="shared" si="191"/>
        <v>-6.0133698379119274</v>
      </c>
      <c r="M2316" s="63">
        <f t="shared" si="192"/>
        <v>-2.6359474820137039E-2</v>
      </c>
      <c r="N2316" s="145"/>
      <c r="O2316" s="131"/>
      <c r="P2316" s="131"/>
      <c r="Q2316" s="131"/>
      <c r="R2316" s="131"/>
      <c r="S2316" s="131"/>
      <c r="T2316" s="131"/>
      <c r="U2316" s="131"/>
      <c r="V2316" s="131"/>
      <c r="W2316" s="131"/>
    </row>
    <row r="2317" spans="1:23" ht="18" customHeight="1" x14ac:dyDescent="0.35">
      <c r="A2317" s="143" t="s">
        <v>1460</v>
      </c>
      <c r="B2317" s="143" t="s">
        <v>1482</v>
      </c>
      <c r="C2317" s="147">
        <v>3171</v>
      </c>
      <c r="D2317" s="7">
        <v>-0.10760829299999999</v>
      </c>
      <c r="E2317" s="10">
        <v>1</v>
      </c>
      <c r="F2317" s="144">
        <v>0</v>
      </c>
      <c r="G2317" s="47">
        <f t="shared" si="188"/>
        <v>3171</v>
      </c>
      <c r="H2317" s="47">
        <f t="shared" si="189"/>
        <v>0</v>
      </c>
      <c r="I2317" s="59">
        <v>-8.9788414520267451E-2</v>
      </c>
      <c r="J2317" s="23">
        <f t="shared" si="190"/>
        <v>-1.7819878479732543E-2</v>
      </c>
      <c r="K2317" s="9">
        <v>-1.7165993179862959E-2</v>
      </c>
      <c r="L2317" s="63">
        <f t="shared" si="191"/>
        <v>-5.0929535862122162</v>
      </c>
      <c r="M2317" s="63">
        <f t="shared" si="192"/>
        <v>-9.0442299820137032E-2</v>
      </c>
      <c r="N2317" s="145"/>
      <c r="O2317" s="131"/>
      <c r="P2317" s="131"/>
      <c r="Q2317" s="131"/>
      <c r="R2317" s="131"/>
      <c r="S2317" s="131"/>
      <c r="T2317" s="131"/>
      <c r="U2317" s="131"/>
      <c r="V2317" s="131"/>
      <c r="W2317" s="131"/>
    </row>
    <row r="2318" spans="1:23" ht="18" customHeight="1" x14ac:dyDescent="0.35">
      <c r="A2318" s="143" t="s">
        <v>1460</v>
      </c>
      <c r="B2318" s="143" t="s">
        <v>591</v>
      </c>
      <c r="C2318" s="147">
        <v>4306</v>
      </c>
      <c r="D2318" s="7">
        <v>-0.183526145</v>
      </c>
      <c r="E2318" s="10">
        <v>1</v>
      </c>
      <c r="F2318" s="144">
        <v>0</v>
      </c>
      <c r="G2318" s="47">
        <f t="shared" si="188"/>
        <v>4306</v>
      </c>
      <c r="H2318" s="47">
        <f t="shared" si="189"/>
        <v>0</v>
      </c>
      <c r="I2318" s="59">
        <v>-8.9788414520267451E-2</v>
      </c>
      <c r="J2318" s="23">
        <f t="shared" si="190"/>
        <v>-9.3737730479732551E-2</v>
      </c>
      <c r="K2318" s="9">
        <v>-1.7165993179862959E-2</v>
      </c>
      <c r="L2318" s="63">
        <f t="shared" si="191"/>
        <v>-10.916572937018451</v>
      </c>
      <c r="M2318" s="63">
        <f t="shared" si="192"/>
        <v>-0.16636015182013705</v>
      </c>
      <c r="N2318" s="145"/>
      <c r="O2318" s="131"/>
      <c r="P2318" s="131"/>
      <c r="Q2318" s="131"/>
      <c r="R2318" s="131"/>
      <c r="S2318" s="131"/>
      <c r="T2318" s="131"/>
      <c r="U2318" s="131"/>
      <c r="V2318" s="131"/>
      <c r="W2318" s="131"/>
    </row>
    <row r="2319" spans="1:23" ht="18" customHeight="1" x14ac:dyDescent="0.35">
      <c r="A2319" s="143" t="s">
        <v>1460</v>
      </c>
      <c r="B2319" s="143" t="s">
        <v>1483</v>
      </c>
      <c r="C2319" s="147">
        <v>5702</v>
      </c>
      <c r="D2319" s="7">
        <v>-0.15441895</v>
      </c>
      <c r="E2319" s="10">
        <v>1</v>
      </c>
      <c r="F2319" s="144">
        <v>0</v>
      </c>
      <c r="G2319" s="47">
        <f t="shared" si="188"/>
        <v>5702</v>
      </c>
      <c r="H2319" s="47">
        <f t="shared" si="189"/>
        <v>0</v>
      </c>
      <c r="I2319" s="59">
        <v>-8.9788414520267451E-2</v>
      </c>
      <c r="J2319" s="23">
        <f t="shared" si="190"/>
        <v>-6.4630535479732548E-2</v>
      </c>
      <c r="K2319" s="9">
        <v>-1.7165993179862959E-2</v>
      </c>
      <c r="L2319" s="63">
        <f t="shared" si="191"/>
        <v>-10.364188797815922</v>
      </c>
      <c r="M2319" s="63">
        <f t="shared" si="192"/>
        <v>-0.13725295682013705</v>
      </c>
      <c r="N2319" s="145"/>
      <c r="O2319" s="131"/>
      <c r="P2319" s="131"/>
      <c r="Q2319" s="131"/>
      <c r="R2319" s="131"/>
      <c r="S2319" s="131"/>
      <c r="T2319" s="131"/>
      <c r="U2319" s="131"/>
      <c r="V2319" s="131"/>
      <c r="W2319" s="131"/>
    </row>
    <row r="2320" spans="1:23" ht="18" customHeight="1" x14ac:dyDescent="0.35">
      <c r="A2320" s="143" t="s">
        <v>1460</v>
      </c>
      <c r="B2320" s="143" t="s">
        <v>898</v>
      </c>
      <c r="C2320" s="147">
        <v>2653</v>
      </c>
      <c r="D2320" s="7">
        <v>-0.15405701399999999</v>
      </c>
      <c r="E2320" s="10">
        <v>1</v>
      </c>
      <c r="F2320" s="144">
        <v>0</v>
      </c>
      <c r="G2320" s="47">
        <f t="shared" si="188"/>
        <v>2653</v>
      </c>
      <c r="H2320" s="47">
        <f t="shared" si="189"/>
        <v>0</v>
      </c>
      <c r="I2320" s="59">
        <v>-8.9788414520267451E-2</v>
      </c>
      <c r="J2320" s="23">
        <f t="shared" si="190"/>
        <v>-6.4268599479732541E-2</v>
      </c>
      <c r="K2320" s="9">
        <v>-1.7165993179862959E-2</v>
      </c>
      <c r="L2320" s="63">
        <f t="shared" si="191"/>
        <v>-7.0508842810578303</v>
      </c>
      <c r="M2320" s="63">
        <f t="shared" si="192"/>
        <v>-0.13689102082013704</v>
      </c>
      <c r="N2320" s="145"/>
      <c r="O2320" s="131"/>
      <c r="P2320" s="131"/>
      <c r="Q2320" s="131"/>
      <c r="R2320" s="131"/>
      <c r="S2320" s="131"/>
      <c r="T2320" s="131"/>
      <c r="U2320" s="131"/>
      <c r="V2320" s="131"/>
      <c r="W2320" s="131"/>
    </row>
    <row r="2321" spans="1:23" ht="18" customHeight="1" x14ac:dyDescent="0.35">
      <c r="A2321" s="143" t="s">
        <v>1460</v>
      </c>
      <c r="B2321" s="143" t="s">
        <v>899</v>
      </c>
      <c r="C2321" s="147">
        <v>24426</v>
      </c>
      <c r="D2321" s="7">
        <v>-8.3328633999999999E-2</v>
      </c>
      <c r="E2321" s="10">
        <v>1</v>
      </c>
      <c r="F2321" s="144">
        <v>0</v>
      </c>
      <c r="G2321" s="47">
        <f t="shared" si="188"/>
        <v>24426</v>
      </c>
      <c r="H2321" s="47">
        <f t="shared" si="189"/>
        <v>0</v>
      </c>
      <c r="I2321" s="59">
        <v>-8.9788414520267451E-2</v>
      </c>
      <c r="J2321" s="23">
        <f t="shared" si="190"/>
        <v>6.4597805202674524E-3</v>
      </c>
      <c r="K2321" s="9">
        <v>-1.7165993179862959E-2</v>
      </c>
      <c r="L2321" s="63">
        <f t="shared" si="191"/>
        <v>-10.340439732150299</v>
      </c>
      <c r="M2321" s="63">
        <f t="shared" si="192"/>
        <v>-6.6162640820137036E-2</v>
      </c>
      <c r="N2321" s="145"/>
      <c r="O2321" s="131"/>
      <c r="P2321" s="131"/>
      <c r="Q2321" s="131"/>
      <c r="R2321" s="131"/>
      <c r="S2321" s="131"/>
      <c r="T2321" s="131"/>
      <c r="U2321" s="131"/>
      <c r="V2321" s="131"/>
      <c r="W2321" s="131"/>
    </row>
    <row r="2322" spans="1:23" ht="18" customHeight="1" x14ac:dyDescent="0.35">
      <c r="A2322" s="143" t="s">
        <v>1460</v>
      </c>
      <c r="B2322" s="143" t="s">
        <v>1484</v>
      </c>
      <c r="C2322" s="147">
        <v>1565</v>
      </c>
      <c r="D2322" s="7">
        <v>-5.7061171000000001E-2</v>
      </c>
      <c r="E2322" s="10">
        <v>1</v>
      </c>
      <c r="F2322" s="144">
        <v>0</v>
      </c>
      <c r="G2322" s="47">
        <f t="shared" si="188"/>
        <v>1565</v>
      </c>
      <c r="H2322" s="47">
        <f t="shared" si="189"/>
        <v>0</v>
      </c>
      <c r="I2322" s="59">
        <v>-8.9788414520267451E-2</v>
      </c>
      <c r="J2322" s="23">
        <f t="shared" si="190"/>
        <v>3.272724352026745E-2</v>
      </c>
      <c r="K2322" s="9">
        <v>-1.7165993179862959E-2</v>
      </c>
      <c r="L2322" s="63">
        <f t="shared" si="191"/>
        <v>-1.5782564616737849</v>
      </c>
      <c r="M2322" s="63">
        <f t="shared" si="192"/>
        <v>-3.9895177820137045E-2</v>
      </c>
      <c r="N2322" s="145"/>
      <c r="O2322" s="131"/>
      <c r="P2322" s="131"/>
      <c r="Q2322" s="131"/>
      <c r="R2322" s="131"/>
      <c r="S2322" s="131"/>
      <c r="T2322" s="131"/>
      <c r="U2322" s="131"/>
      <c r="V2322" s="131"/>
      <c r="W2322" s="131"/>
    </row>
    <row r="2323" spans="1:23" ht="18" customHeight="1" x14ac:dyDescent="0.35">
      <c r="A2323" s="143" t="s">
        <v>1460</v>
      </c>
      <c r="B2323" s="143" t="s">
        <v>1485</v>
      </c>
      <c r="C2323" s="147">
        <v>2289</v>
      </c>
      <c r="D2323" s="7">
        <v>-0.22277477400000001</v>
      </c>
      <c r="E2323" s="10">
        <v>1</v>
      </c>
      <c r="F2323" s="144">
        <v>0</v>
      </c>
      <c r="G2323" s="47">
        <f t="shared" si="188"/>
        <v>2289</v>
      </c>
      <c r="H2323" s="47">
        <f t="shared" si="189"/>
        <v>0</v>
      </c>
      <c r="I2323" s="59">
        <v>-8.9788414520267451E-2</v>
      </c>
      <c r="J2323" s="23">
        <f t="shared" si="190"/>
        <v>-0.13298635947973256</v>
      </c>
      <c r="K2323" s="9">
        <v>-1.7165993179862959E-2</v>
      </c>
      <c r="L2323" s="63">
        <f t="shared" si="191"/>
        <v>-9.8370426474390911</v>
      </c>
      <c r="M2323" s="63">
        <f t="shared" si="192"/>
        <v>-0.20560878082013706</v>
      </c>
      <c r="N2323" s="145"/>
      <c r="O2323" s="131"/>
      <c r="P2323" s="131"/>
      <c r="Q2323" s="131"/>
      <c r="R2323" s="131"/>
      <c r="S2323" s="131"/>
      <c r="T2323" s="131"/>
      <c r="U2323" s="131"/>
      <c r="V2323" s="131"/>
      <c r="W2323" s="131"/>
    </row>
    <row r="2324" spans="1:23" ht="18" customHeight="1" x14ac:dyDescent="0.35">
      <c r="A2324" s="143" t="s">
        <v>1460</v>
      </c>
      <c r="B2324" s="143" t="s">
        <v>1486</v>
      </c>
      <c r="C2324" s="147">
        <v>168820</v>
      </c>
      <c r="D2324" s="7">
        <v>-5.2562576999999999E-2</v>
      </c>
      <c r="E2324" s="10">
        <v>1</v>
      </c>
      <c r="F2324" s="144">
        <v>0</v>
      </c>
      <c r="G2324" s="47">
        <f t="shared" si="188"/>
        <v>168820</v>
      </c>
      <c r="H2324" s="47">
        <f t="shared" si="189"/>
        <v>0</v>
      </c>
      <c r="I2324" s="59">
        <v>-8.9788414520267451E-2</v>
      </c>
      <c r="J2324" s="23">
        <f t="shared" si="190"/>
        <v>3.7225837520267452E-2</v>
      </c>
      <c r="K2324" s="9">
        <v>-1.7165993179862959E-2</v>
      </c>
      <c r="L2324" s="63">
        <f t="shared" si="191"/>
        <v>-14.543646084482301</v>
      </c>
      <c r="M2324" s="63">
        <f t="shared" si="192"/>
        <v>-3.5396583820137037E-2</v>
      </c>
      <c r="N2324" s="145"/>
      <c r="O2324" s="131"/>
      <c r="P2324" s="131"/>
      <c r="Q2324" s="131"/>
      <c r="R2324" s="131"/>
      <c r="S2324" s="131"/>
      <c r="T2324" s="131"/>
      <c r="U2324" s="131"/>
      <c r="V2324" s="131"/>
      <c r="W2324" s="131"/>
    </row>
    <row r="2325" spans="1:23" ht="18" customHeight="1" x14ac:dyDescent="0.35">
      <c r="A2325" s="143" t="s">
        <v>1460</v>
      </c>
      <c r="B2325" s="143" t="s">
        <v>1487</v>
      </c>
      <c r="C2325" s="147">
        <v>6301</v>
      </c>
      <c r="D2325" s="7">
        <v>-0.14776292299999999</v>
      </c>
      <c r="E2325" s="10">
        <v>1</v>
      </c>
      <c r="F2325" s="144">
        <v>0</v>
      </c>
      <c r="G2325" s="47">
        <f t="shared" si="188"/>
        <v>6301</v>
      </c>
      <c r="H2325" s="47">
        <f t="shared" si="189"/>
        <v>0</v>
      </c>
      <c r="I2325" s="59">
        <v>-8.9788414520267451E-2</v>
      </c>
      <c r="J2325" s="23">
        <f t="shared" si="190"/>
        <v>-5.7974508479732539E-2</v>
      </c>
      <c r="K2325" s="9">
        <v>-1.7165993179862959E-2</v>
      </c>
      <c r="L2325" s="63">
        <f t="shared" si="191"/>
        <v>-10.366632599464833</v>
      </c>
      <c r="M2325" s="63">
        <f t="shared" si="192"/>
        <v>-0.13059692982013704</v>
      </c>
      <c r="N2325" s="145"/>
      <c r="O2325" s="131"/>
      <c r="P2325" s="131"/>
      <c r="Q2325" s="131"/>
      <c r="R2325" s="131"/>
      <c r="S2325" s="131"/>
      <c r="T2325" s="131"/>
      <c r="U2325" s="131"/>
      <c r="V2325" s="131"/>
      <c r="W2325" s="131"/>
    </row>
    <row r="2326" spans="1:23" ht="18" customHeight="1" x14ac:dyDescent="0.35">
      <c r="A2326" s="143" t="s">
        <v>1460</v>
      </c>
      <c r="B2326" s="143" t="s">
        <v>1490</v>
      </c>
      <c r="C2326" s="147">
        <v>6428</v>
      </c>
      <c r="D2326" s="7">
        <v>5.23268E-3</v>
      </c>
      <c r="E2326" s="10">
        <v>1</v>
      </c>
      <c r="F2326" s="144">
        <v>0</v>
      </c>
      <c r="G2326" s="47">
        <f t="shared" si="188"/>
        <v>6428</v>
      </c>
      <c r="H2326" s="47">
        <f t="shared" si="189"/>
        <v>0</v>
      </c>
      <c r="I2326" s="59">
        <v>-8.9788414520267451E-2</v>
      </c>
      <c r="J2326" s="23">
        <f t="shared" si="190"/>
        <v>9.5021094520267455E-2</v>
      </c>
      <c r="K2326" s="9">
        <v>-1.7165993179862959E-2</v>
      </c>
      <c r="L2326" s="63">
        <f t="shared" si="191"/>
        <v>1.7958093443022594</v>
      </c>
      <c r="M2326" s="63">
        <f t="shared" si="192"/>
        <v>2.2398673179862959E-2</v>
      </c>
      <c r="N2326" s="145"/>
      <c r="O2326" s="131"/>
      <c r="P2326" s="131"/>
      <c r="Q2326" s="131"/>
      <c r="R2326" s="131"/>
      <c r="S2326" s="131"/>
      <c r="T2326" s="131"/>
      <c r="U2326" s="131"/>
      <c r="V2326" s="131"/>
      <c r="W2326" s="131"/>
    </row>
    <row r="2327" spans="1:23" ht="18" customHeight="1" x14ac:dyDescent="0.35">
      <c r="A2327" s="143" t="s">
        <v>1460</v>
      </c>
      <c r="B2327" s="143" t="s">
        <v>1080</v>
      </c>
      <c r="C2327" s="147">
        <v>101074</v>
      </c>
      <c r="D2327" s="7">
        <v>-2.1919207999999999E-2</v>
      </c>
      <c r="E2327" s="10">
        <v>1</v>
      </c>
      <c r="F2327" s="144">
        <v>0</v>
      </c>
      <c r="G2327" s="47">
        <f t="shared" si="188"/>
        <v>101074</v>
      </c>
      <c r="H2327" s="47">
        <f t="shared" si="189"/>
        <v>0</v>
      </c>
      <c r="I2327" s="59">
        <v>-8.9788414520267451E-2</v>
      </c>
      <c r="J2327" s="23">
        <f t="shared" si="190"/>
        <v>6.7869206520267455E-2</v>
      </c>
      <c r="K2327" s="9">
        <v>-1.7165993179862959E-2</v>
      </c>
      <c r="L2327" s="63">
        <f t="shared" si="191"/>
        <v>-1.511148586190902</v>
      </c>
      <c r="M2327" s="63">
        <f t="shared" si="192"/>
        <v>-4.7532148201370403E-3</v>
      </c>
      <c r="N2327" s="145"/>
      <c r="O2327" s="131"/>
      <c r="P2327" s="131"/>
      <c r="Q2327" s="131"/>
      <c r="R2327" s="131"/>
      <c r="S2327" s="131"/>
      <c r="T2327" s="131"/>
      <c r="U2327" s="131"/>
      <c r="V2327" s="131"/>
      <c r="W2327" s="131"/>
    </row>
    <row r="2328" spans="1:23" ht="18" customHeight="1" x14ac:dyDescent="0.35">
      <c r="A2328" s="143" t="s">
        <v>1460</v>
      </c>
      <c r="B2328" s="143" t="s">
        <v>1225</v>
      </c>
      <c r="C2328" s="147">
        <v>3241</v>
      </c>
      <c r="D2328" s="7">
        <v>-0.165948493</v>
      </c>
      <c r="E2328" s="10">
        <v>1</v>
      </c>
      <c r="F2328" s="144">
        <v>0</v>
      </c>
      <c r="G2328" s="47">
        <f t="shared" si="188"/>
        <v>3241</v>
      </c>
      <c r="H2328" s="47">
        <f t="shared" si="189"/>
        <v>0</v>
      </c>
      <c r="I2328" s="59">
        <v>-8.9788414520267451E-2</v>
      </c>
      <c r="J2328" s="23">
        <f t="shared" si="190"/>
        <v>-7.6160078479732551E-2</v>
      </c>
      <c r="K2328" s="9">
        <v>-1.7165993179862959E-2</v>
      </c>
      <c r="L2328" s="63">
        <f t="shared" si="191"/>
        <v>-8.470155177509735</v>
      </c>
      <c r="M2328" s="63">
        <f t="shared" si="192"/>
        <v>-0.14878249982013705</v>
      </c>
      <c r="N2328" s="145"/>
      <c r="O2328" s="131"/>
      <c r="P2328" s="131"/>
      <c r="Q2328" s="131"/>
      <c r="R2328" s="131"/>
      <c r="S2328" s="131"/>
      <c r="T2328" s="131"/>
      <c r="U2328" s="131"/>
      <c r="V2328" s="131"/>
      <c r="W2328" s="131"/>
    </row>
    <row r="2329" spans="1:23" ht="18" customHeight="1" x14ac:dyDescent="0.35">
      <c r="A2329" s="143" t="s">
        <v>1460</v>
      </c>
      <c r="B2329" s="143" t="s">
        <v>1428</v>
      </c>
      <c r="C2329" s="147">
        <v>2785</v>
      </c>
      <c r="D2329" s="7">
        <v>-0.17349720399999999</v>
      </c>
      <c r="E2329" s="10">
        <v>1</v>
      </c>
      <c r="F2329" s="144">
        <v>0</v>
      </c>
      <c r="G2329" s="47">
        <f t="shared" si="188"/>
        <v>2785</v>
      </c>
      <c r="H2329" s="47">
        <f t="shared" si="189"/>
        <v>0</v>
      </c>
      <c r="I2329" s="59">
        <v>-8.9788414520267451E-2</v>
      </c>
      <c r="J2329" s="23">
        <f t="shared" si="190"/>
        <v>-8.3708789479732537E-2</v>
      </c>
      <c r="K2329" s="9">
        <v>-1.7165993179862959E-2</v>
      </c>
      <c r="L2329" s="63">
        <f t="shared" si="191"/>
        <v>-8.2500824978920679</v>
      </c>
      <c r="M2329" s="63">
        <f t="shared" si="192"/>
        <v>-0.15633121082013704</v>
      </c>
      <c r="N2329" s="145"/>
      <c r="O2329" s="131"/>
      <c r="P2329" s="131"/>
      <c r="Q2329" s="131"/>
      <c r="R2329" s="131"/>
      <c r="S2329" s="131"/>
      <c r="T2329" s="131"/>
      <c r="U2329" s="131"/>
      <c r="V2329" s="131"/>
      <c r="W2329" s="131"/>
    </row>
    <row r="2330" spans="1:23" ht="18" customHeight="1" x14ac:dyDescent="0.35">
      <c r="A2330" s="143" t="s">
        <v>1460</v>
      </c>
      <c r="B2330" s="143" t="s">
        <v>1488</v>
      </c>
      <c r="C2330" s="147">
        <v>8685</v>
      </c>
      <c r="D2330" s="7">
        <v>-0.168097844</v>
      </c>
      <c r="E2330" s="10">
        <v>1</v>
      </c>
      <c r="F2330" s="144">
        <v>0</v>
      </c>
      <c r="G2330" s="47">
        <f t="shared" si="188"/>
        <v>8685</v>
      </c>
      <c r="H2330" s="47">
        <f t="shared" si="189"/>
        <v>0</v>
      </c>
      <c r="I2330" s="59">
        <v>-8.9788414520267451E-2</v>
      </c>
      <c r="J2330" s="23">
        <f t="shared" si="190"/>
        <v>-7.8309429479732545E-2</v>
      </c>
      <c r="K2330" s="9">
        <v>-1.7165993179862959E-2</v>
      </c>
      <c r="L2330" s="63">
        <f t="shared" si="191"/>
        <v>-14.065844407516082</v>
      </c>
      <c r="M2330" s="63">
        <f t="shared" si="192"/>
        <v>-0.15093185082013705</v>
      </c>
      <c r="N2330" s="145"/>
      <c r="O2330" s="131"/>
      <c r="P2330" s="131"/>
      <c r="Q2330" s="131"/>
      <c r="R2330" s="131"/>
      <c r="S2330" s="131"/>
      <c r="T2330" s="131"/>
      <c r="U2330" s="131"/>
      <c r="V2330" s="131"/>
      <c r="W2330" s="131"/>
    </row>
    <row r="2331" spans="1:23" ht="18" customHeight="1" x14ac:dyDescent="0.35">
      <c r="A2331" s="143" t="s">
        <v>1460</v>
      </c>
      <c r="B2331" s="143" t="s">
        <v>1489</v>
      </c>
      <c r="C2331" s="147">
        <v>2331</v>
      </c>
      <c r="D2331" s="7">
        <v>-0.206545601</v>
      </c>
      <c r="E2331" s="10">
        <v>1</v>
      </c>
      <c r="F2331" s="144">
        <v>0</v>
      </c>
      <c r="G2331" s="47">
        <f t="shared" si="188"/>
        <v>2331</v>
      </c>
      <c r="H2331" s="47">
        <f t="shared" si="189"/>
        <v>0</v>
      </c>
      <c r="I2331" s="59">
        <v>-8.9788414520267451E-2</v>
      </c>
      <c r="J2331" s="23">
        <f t="shared" si="190"/>
        <v>-0.11675718647973254</v>
      </c>
      <c r="K2331" s="9">
        <v>-1.7165993179862959E-2</v>
      </c>
      <c r="L2331" s="63">
        <f t="shared" si="191"/>
        <v>-9.1433290537556324</v>
      </c>
      <c r="M2331" s="63">
        <f t="shared" si="192"/>
        <v>-0.18937960782013705</v>
      </c>
      <c r="N2331" s="145"/>
      <c r="O2331" s="131"/>
      <c r="P2331" s="131"/>
      <c r="Q2331" s="131"/>
      <c r="R2331" s="131"/>
      <c r="S2331" s="131"/>
      <c r="T2331" s="131"/>
      <c r="U2331" s="131"/>
      <c r="V2331" s="131"/>
      <c r="W2331" s="131"/>
    </row>
    <row r="2332" spans="1:23" ht="18" customHeight="1" x14ac:dyDescent="0.35">
      <c r="A2332" s="143" t="s">
        <v>1460</v>
      </c>
      <c r="B2332" s="143" t="s">
        <v>1491</v>
      </c>
      <c r="C2332" s="147">
        <v>6312</v>
      </c>
      <c r="D2332" s="7">
        <v>-0.16113812599999999</v>
      </c>
      <c r="E2332" s="10">
        <v>1</v>
      </c>
      <c r="F2332" s="144">
        <v>0</v>
      </c>
      <c r="G2332" s="47">
        <f t="shared" si="188"/>
        <v>6312</v>
      </c>
      <c r="H2332" s="47">
        <f t="shared" si="189"/>
        <v>0</v>
      </c>
      <c r="I2332" s="59">
        <v>-8.9788414520267451E-2</v>
      </c>
      <c r="J2332" s="23">
        <f t="shared" si="190"/>
        <v>-7.1349711479732542E-2</v>
      </c>
      <c r="K2332" s="9">
        <v>-1.7165993179862959E-2</v>
      </c>
      <c r="L2332" s="63">
        <f t="shared" si="191"/>
        <v>-11.43831186765137</v>
      </c>
      <c r="M2332" s="63">
        <f t="shared" si="192"/>
        <v>-0.14397213282013704</v>
      </c>
      <c r="N2332" s="145"/>
      <c r="O2332" s="131"/>
      <c r="P2332" s="131"/>
      <c r="Q2332" s="131"/>
      <c r="R2332" s="131"/>
      <c r="S2332" s="131"/>
      <c r="T2332" s="131"/>
      <c r="U2332" s="131"/>
      <c r="V2332" s="131"/>
      <c r="W2332" s="131"/>
    </row>
    <row r="2333" spans="1:23" ht="18" customHeight="1" x14ac:dyDescent="0.35">
      <c r="A2333" s="143" t="s">
        <v>1460</v>
      </c>
      <c r="B2333" s="143" t="s">
        <v>522</v>
      </c>
      <c r="C2333" s="147">
        <v>3151</v>
      </c>
      <c r="D2333" s="7">
        <v>-7.4751759000000001E-2</v>
      </c>
      <c r="E2333" s="10">
        <v>1</v>
      </c>
      <c r="F2333" s="144">
        <v>0</v>
      </c>
      <c r="G2333" s="47">
        <f t="shared" si="188"/>
        <v>3151</v>
      </c>
      <c r="H2333" s="47">
        <f t="shared" si="189"/>
        <v>0</v>
      </c>
      <c r="I2333" s="59">
        <v>-8.9788414520267451E-2</v>
      </c>
      <c r="J2333" s="23">
        <f t="shared" si="190"/>
        <v>1.503665552026745E-2</v>
      </c>
      <c r="K2333" s="9">
        <v>-1.7165993179862959E-2</v>
      </c>
      <c r="L2333" s="63">
        <f t="shared" si="191"/>
        <v>-3.2325060648765738</v>
      </c>
      <c r="M2333" s="63">
        <f t="shared" si="192"/>
        <v>-5.7585765820137039E-2</v>
      </c>
      <c r="N2333" s="145"/>
      <c r="O2333" s="131"/>
      <c r="P2333" s="131"/>
      <c r="Q2333" s="131"/>
      <c r="R2333" s="131"/>
      <c r="S2333" s="131"/>
      <c r="T2333" s="131"/>
      <c r="U2333" s="131"/>
      <c r="V2333" s="131"/>
      <c r="W2333" s="131"/>
    </row>
    <row r="2334" spans="1:23" ht="18" customHeight="1" x14ac:dyDescent="0.35">
      <c r="A2334" s="143" t="s">
        <v>1460</v>
      </c>
      <c r="B2334" s="143" t="s">
        <v>1492</v>
      </c>
      <c r="C2334" s="147">
        <v>1725</v>
      </c>
      <c r="D2334" s="7">
        <v>-8.3167241000000003E-2</v>
      </c>
      <c r="E2334" s="10">
        <v>1</v>
      </c>
      <c r="F2334" s="144">
        <v>0</v>
      </c>
      <c r="G2334" s="47">
        <f t="shared" si="188"/>
        <v>1725</v>
      </c>
      <c r="H2334" s="47">
        <f t="shared" si="189"/>
        <v>0</v>
      </c>
      <c r="I2334" s="59">
        <v>-8.9788414520267451E-2</v>
      </c>
      <c r="J2334" s="23">
        <f t="shared" si="190"/>
        <v>6.6211735202674482E-3</v>
      </c>
      <c r="K2334" s="9">
        <v>-1.7165993179862959E-2</v>
      </c>
      <c r="L2334" s="63">
        <f t="shared" si="191"/>
        <v>-2.7412377006255992</v>
      </c>
      <c r="M2334" s="63">
        <f t="shared" si="192"/>
        <v>-6.6001247820137041E-2</v>
      </c>
      <c r="N2334" s="145"/>
      <c r="O2334" s="131"/>
      <c r="P2334" s="131"/>
      <c r="Q2334" s="131"/>
      <c r="R2334" s="131"/>
      <c r="S2334" s="131"/>
      <c r="T2334" s="131"/>
      <c r="U2334" s="131"/>
      <c r="V2334" s="131"/>
      <c r="W2334" s="131"/>
    </row>
    <row r="2335" spans="1:23" ht="18" customHeight="1" x14ac:dyDescent="0.35">
      <c r="A2335" s="143" t="s">
        <v>1460</v>
      </c>
      <c r="B2335" s="143" t="s">
        <v>969</v>
      </c>
      <c r="C2335" s="147">
        <v>5274</v>
      </c>
      <c r="D2335" s="7">
        <v>-7.75686E-3</v>
      </c>
      <c r="E2335" s="10">
        <v>1</v>
      </c>
      <c r="F2335" s="144">
        <v>0</v>
      </c>
      <c r="G2335" s="47">
        <f t="shared" si="188"/>
        <v>5274</v>
      </c>
      <c r="H2335" s="47">
        <f t="shared" si="189"/>
        <v>0</v>
      </c>
      <c r="I2335" s="59">
        <v>-8.9788414520267451E-2</v>
      </c>
      <c r="J2335" s="23">
        <f t="shared" si="190"/>
        <v>8.2031554520267447E-2</v>
      </c>
      <c r="K2335" s="9">
        <v>-1.7165993179862959E-2</v>
      </c>
      <c r="L2335" s="63">
        <f t="shared" si="191"/>
        <v>0.68331299246670496</v>
      </c>
      <c r="M2335" s="63">
        <f t="shared" si="192"/>
        <v>9.4091331798629579E-3</v>
      </c>
      <c r="N2335" s="145"/>
      <c r="O2335" s="131"/>
      <c r="P2335" s="131"/>
      <c r="Q2335" s="131"/>
      <c r="R2335" s="131"/>
      <c r="S2335" s="131"/>
      <c r="T2335" s="131"/>
      <c r="U2335" s="131"/>
      <c r="V2335" s="131"/>
      <c r="W2335" s="131"/>
    </row>
    <row r="2336" spans="1:23" ht="18" customHeight="1" x14ac:dyDescent="0.35">
      <c r="A2336" s="143" t="s">
        <v>1460</v>
      </c>
      <c r="B2336" s="143" t="s">
        <v>1493</v>
      </c>
      <c r="C2336" s="147">
        <v>5429</v>
      </c>
      <c r="D2336" s="7">
        <v>-0.14323644199999999</v>
      </c>
      <c r="E2336" s="10">
        <v>1</v>
      </c>
      <c r="F2336" s="144">
        <v>0</v>
      </c>
      <c r="G2336" s="47">
        <f t="shared" si="188"/>
        <v>5429</v>
      </c>
      <c r="H2336" s="47">
        <f t="shared" si="189"/>
        <v>0</v>
      </c>
      <c r="I2336" s="59">
        <v>-8.9788414520267451E-2</v>
      </c>
      <c r="J2336" s="23">
        <f t="shared" si="190"/>
        <v>-5.3448027479732541E-2</v>
      </c>
      <c r="K2336" s="9">
        <v>-1.7165993179862959E-2</v>
      </c>
      <c r="L2336" s="63">
        <f t="shared" si="191"/>
        <v>-9.2890910501912884</v>
      </c>
      <c r="M2336" s="63">
        <f t="shared" si="192"/>
        <v>-0.12607044882013704</v>
      </c>
      <c r="N2336" s="145"/>
      <c r="O2336" s="131"/>
      <c r="P2336" s="131"/>
      <c r="Q2336" s="131"/>
      <c r="R2336" s="131"/>
      <c r="S2336" s="131"/>
      <c r="T2336" s="131"/>
      <c r="U2336" s="131"/>
      <c r="V2336" s="131"/>
      <c r="W2336" s="131"/>
    </row>
    <row r="2337" spans="1:23" ht="18" customHeight="1" x14ac:dyDescent="0.35">
      <c r="A2337" s="143" t="s">
        <v>1460</v>
      </c>
      <c r="B2337" s="143" t="s">
        <v>252</v>
      </c>
      <c r="C2337" s="147">
        <v>8648</v>
      </c>
      <c r="D2337" s="7">
        <v>-0.14126698700000001</v>
      </c>
      <c r="E2337" s="10">
        <v>1</v>
      </c>
      <c r="F2337" s="144">
        <v>0</v>
      </c>
      <c r="G2337" s="47">
        <f t="shared" si="188"/>
        <v>8648</v>
      </c>
      <c r="H2337" s="47">
        <f t="shared" si="189"/>
        <v>0</v>
      </c>
      <c r="I2337" s="59">
        <v>-8.9788414520267451E-2</v>
      </c>
      <c r="J2337" s="23">
        <f t="shared" si="190"/>
        <v>-5.1478572479732559E-2</v>
      </c>
      <c r="K2337" s="9">
        <v>-1.7165993179862959E-2</v>
      </c>
      <c r="L2337" s="63">
        <f t="shared" si="191"/>
        <v>-11.540725196341691</v>
      </c>
      <c r="M2337" s="63">
        <f t="shared" si="192"/>
        <v>-0.12410099382013705</v>
      </c>
      <c r="N2337" s="145"/>
      <c r="O2337" s="131"/>
      <c r="P2337" s="131"/>
      <c r="Q2337" s="131"/>
      <c r="R2337" s="131"/>
      <c r="S2337" s="131"/>
      <c r="T2337" s="131"/>
      <c r="U2337" s="131"/>
      <c r="V2337" s="131"/>
      <c r="W2337" s="131"/>
    </row>
    <row r="2338" spans="1:23" ht="18" customHeight="1" x14ac:dyDescent="0.35">
      <c r="A2338" s="143" t="s">
        <v>1460</v>
      </c>
      <c r="B2338" s="143" t="s">
        <v>254</v>
      </c>
      <c r="C2338" s="147">
        <v>16223</v>
      </c>
      <c r="D2338" s="7">
        <v>-0.115102908</v>
      </c>
      <c r="E2338" s="10">
        <v>1</v>
      </c>
      <c r="F2338" s="144">
        <v>0</v>
      </c>
      <c r="G2338" s="47">
        <f t="shared" si="188"/>
        <v>16223</v>
      </c>
      <c r="H2338" s="47">
        <f t="shared" si="189"/>
        <v>0</v>
      </c>
      <c r="I2338" s="59">
        <v>-8.9788414520267451E-2</v>
      </c>
      <c r="J2338" s="23">
        <f t="shared" si="190"/>
        <v>-2.5314493479732553E-2</v>
      </c>
      <c r="K2338" s="9">
        <v>-1.7165993179862959E-2</v>
      </c>
      <c r="L2338" s="63">
        <f t="shared" si="191"/>
        <v>-12.474179897381191</v>
      </c>
      <c r="M2338" s="63">
        <f t="shared" si="192"/>
        <v>-9.7936914820137042E-2</v>
      </c>
      <c r="N2338" s="145"/>
      <c r="O2338" s="131"/>
      <c r="P2338" s="131"/>
      <c r="Q2338" s="131"/>
      <c r="R2338" s="131"/>
      <c r="S2338" s="131"/>
      <c r="T2338" s="131"/>
      <c r="U2338" s="131"/>
      <c r="V2338" s="131"/>
      <c r="W2338" s="131"/>
    </row>
    <row r="2339" spans="1:23" ht="18" customHeight="1" x14ac:dyDescent="0.35">
      <c r="A2339" s="143" t="s">
        <v>1460</v>
      </c>
      <c r="B2339" s="143" t="s">
        <v>607</v>
      </c>
      <c r="C2339" s="147">
        <v>5122</v>
      </c>
      <c r="D2339" s="7">
        <v>-0.13300118999999999</v>
      </c>
      <c r="E2339" s="10">
        <v>1</v>
      </c>
      <c r="F2339" s="144">
        <v>0</v>
      </c>
      <c r="G2339" s="47">
        <f t="shared" si="188"/>
        <v>5122</v>
      </c>
      <c r="H2339" s="47">
        <f t="shared" si="189"/>
        <v>0</v>
      </c>
      <c r="I2339" s="59">
        <v>-8.9788414520267451E-2</v>
      </c>
      <c r="J2339" s="23">
        <f t="shared" si="190"/>
        <v>-4.321277547973254E-2</v>
      </c>
      <c r="K2339" s="9">
        <v>-1.7165993179862959E-2</v>
      </c>
      <c r="L2339" s="63">
        <f t="shared" si="191"/>
        <v>-8.2901106648902658</v>
      </c>
      <c r="M2339" s="63">
        <f t="shared" si="192"/>
        <v>-0.11583519682013703</v>
      </c>
      <c r="N2339" s="145"/>
      <c r="O2339" s="131"/>
      <c r="P2339" s="131"/>
      <c r="Q2339" s="131"/>
      <c r="R2339" s="131"/>
      <c r="S2339" s="131"/>
      <c r="T2339" s="131"/>
      <c r="U2339" s="131"/>
      <c r="V2339" s="131"/>
      <c r="W2339" s="131"/>
    </row>
    <row r="2340" spans="1:23" ht="18" customHeight="1" x14ac:dyDescent="0.35">
      <c r="A2340" s="143" t="s">
        <v>1460</v>
      </c>
      <c r="B2340" s="143" t="s">
        <v>1494</v>
      </c>
      <c r="C2340" s="147">
        <v>20474</v>
      </c>
      <c r="D2340" s="7">
        <v>-0.110849664</v>
      </c>
      <c r="E2340" s="10">
        <v>1</v>
      </c>
      <c r="F2340" s="144">
        <v>0</v>
      </c>
      <c r="G2340" s="47">
        <f t="shared" si="188"/>
        <v>20474</v>
      </c>
      <c r="H2340" s="47">
        <f t="shared" si="189"/>
        <v>0</v>
      </c>
      <c r="I2340" s="59">
        <v>-8.9788414520267451E-2</v>
      </c>
      <c r="J2340" s="23">
        <f t="shared" si="190"/>
        <v>-2.1061249479732549E-2</v>
      </c>
      <c r="K2340" s="9">
        <v>-1.7165993179862959E-2</v>
      </c>
      <c r="L2340" s="63">
        <f t="shared" si="191"/>
        <v>-13.404951557959734</v>
      </c>
      <c r="M2340" s="63">
        <f t="shared" si="192"/>
        <v>-9.3683670820137038E-2</v>
      </c>
      <c r="N2340" s="145"/>
      <c r="O2340" s="131"/>
      <c r="P2340" s="131"/>
      <c r="Q2340" s="131"/>
      <c r="R2340" s="131"/>
      <c r="S2340" s="131"/>
      <c r="T2340" s="131"/>
      <c r="U2340" s="131"/>
      <c r="V2340" s="131"/>
      <c r="W2340" s="131"/>
    </row>
    <row r="2341" spans="1:23" ht="18" customHeight="1" x14ac:dyDescent="0.35">
      <c r="A2341" s="143" t="s">
        <v>1460</v>
      </c>
      <c r="B2341" s="143" t="s">
        <v>1495</v>
      </c>
      <c r="C2341" s="147">
        <v>1751</v>
      </c>
      <c r="D2341" s="7">
        <v>-9.6220038999999993E-2</v>
      </c>
      <c r="E2341" s="10">
        <v>1</v>
      </c>
      <c r="F2341" s="144">
        <v>0</v>
      </c>
      <c r="G2341" s="47">
        <f t="shared" si="188"/>
        <v>1751</v>
      </c>
      <c r="H2341" s="47">
        <f t="shared" si="189"/>
        <v>0</v>
      </c>
      <c r="I2341" s="59">
        <v>-8.9788414520267451E-2</v>
      </c>
      <c r="J2341" s="23">
        <f t="shared" si="190"/>
        <v>-6.4316244797325423E-3</v>
      </c>
      <c r="K2341" s="9">
        <v>-1.7165993179862959E-2</v>
      </c>
      <c r="L2341" s="63">
        <f t="shared" si="191"/>
        <v>-3.3080127453037576</v>
      </c>
      <c r="M2341" s="63">
        <f t="shared" si="192"/>
        <v>-7.9054045820137031E-2</v>
      </c>
      <c r="N2341" s="145"/>
      <c r="O2341" s="131"/>
      <c r="P2341" s="131"/>
      <c r="Q2341" s="131"/>
      <c r="R2341" s="131"/>
      <c r="S2341" s="131"/>
      <c r="T2341" s="131"/>
      <c r="U2341" s="131"/>
      <c r="V2341" s="131"/>
      <c r="W2341" s="131"/>
    </row>
    <row r="2342" spans="1:23" ht="18" customHeight="1" x14ac:dyDescent="0.35">
      <c r="A2342" s="143" t="s">
        <v>494</v>
      </c>
      <c r="B2342" s="143" t="s">
        <v>529</v>
      </c>
      <c r="C2342" s="147">
        <v>65967</v>
      </c>
      <c r="D2342" s="7">
        <v>-3.0545227000000001E-2</v>
      </c>
      <c r="E2342" s="10">
        <v>1</v>
      </c>
      <c r="F2342" s="144">
        <v>0</v>
      </c>
      <c r="G2342" s="47">
        <f t="shared" si="188"/>
        <v>65967</v>
      </c>
      <c r="H2342" s="47">
        <f t="shared" si="189"/>
        <v>0</v>
      </c>
      <c r="I2342" s="59">
        <v>-8.9788414520267451E-2</v>
      </c>
      <c r="J2342" s="23">
        <f t="shared" si="190"/>
        <v>5.924318752026745E-2</v>
      </c>
      <c r="K2342" s="9">
        <v>-1.7165993179862959E-2</v>
      </c>
      <c r="L2342" s="63">
        <f t="shared" si="191"/>
        <v>-3.4363279985903654</v>
      </c>
      <c r="M2342" s="63">
        <f t="shared" si="192"/>
        <v>-1.3379233820137042E-2</v>
      </c>
      <c r="N2342" s="145"/>
      <c r="O2342" s="131"/>
      <c r="P2342" s="131"/>
      <c r="Q2342" s="131"/>
      <c r="R2342" s="131"/>
      <c r="S2342" s="131"/>
      <c r="T2342" s="131"/>
      <c r="U2342" s="131"/>
      <c r="V2342" s="131"/>
      <c r="W2342" s="131"/>
    </row>
    <row r="2343" spans="1:23" ht="18" customHeight="1" x14ac:dyDescent="0.35">
      <c r="A2343" s="143" t="s">
        <v>494</v>
      </c>
      <c r="B2343" s="143" t="s">
        <v>488</v>
      </c>
      <c r="C2343" s="147">
        <v>34004</v>
      </c>
      <c r="D2343" s="7">
        <v>-9.2935401000000001E-2</v>
      </c>
      <c r="E2343" s="10">
        <v>1</v>
      </c>
      <c r="F2343" s="144">
        <v>0</v>
      </c>
      <c r="G2343" s="47">
        <f t="shared" si="188"/>
        <v>34004</v>
      </c>
      <c r="H2343" s="47">
        <f t="shared" si="189"/>
        <v>0</v>
      </c>
      <c r="I2343" s="59">
        <v>-8.9788414520267451E-2</v>
      </c>
      <c r="J2343" s="23">
        <f t="shared" si="190"/>
        <v>-3.1469864797325497E-3</v>
      </c>
      <c r="K2343" s="9">
        <v>-1.7165993179862959E-2</v>
      </c>
      <c r="L2343" s="63">
        <f t="shared" si="191"/>
        <v>-13.972010288456346</v>
      </c>
      <c r="M2343" s="63">
        <f t="shared" si="192"/>
        <v>-7.5769407820137039E-2</v>
      </c>
      <c r="N2343" s="145"/>
      <c r="O2343" s="131"/>
      <c r="P2343" s="131"/>
      <c r="Q2343" s="131"/>
      <c r="R2343" s="131"/>
      <c r="S2343" s="131"/>
      <c r="T2343" s="131"/>
      <c r="U2343" s="131"/>
      <c r="V2343" s="131"/>
      <c r="W2343" s="131"/>
    </row>
    <row r="2344" spans="1:23" ht="18" customHeight="1" x14ac:dyDescent="0.35">
      <c r="A2344" s="143" t="s">
        <v>494</v>
      </c>
      <c r="B2344" s="143" t="s">
        <v>564</v>
      </c>
      <c r="C2344" s="147">
        <v>13528</v>
      </c>
      <c r="D2344" s="7">
        <v>-0.20479882199999999</v>
      </c>
      <c r="E2344" s="10">
        <v>1</v>
      </c>
      <c r="F2344" s="144">
        <v>0</v>
      </c>
      <c r="G2344" s="47">
        <f t="shared" si="188"/>
        <v>13528</v>
      </c>
      <c r="H2344" s="47">
        <f t="shared" si="189"/>
        <v>0</v>
      </c>
      <c r="I2344" s="59">
        <v>-8.9788414520267451E-2</v>
      </c>
      <c r="J2344" s="23">
        <f t="shared" si="190"/>
        <v>-0.11501040747973254</v>
      </c>
      <c r="K2344" s="9">
        <v>-1.7165993179862959E-2</v>
      </c>
      <c r="L2344" s="63">
        <f t="shared" si="191"/>
        <v>-21.82356133369991</v>
      </c>
      <c r="M2344" s="63">
        <f t="shared" si="192"/>
        <v>-0.18763282882013704</v>
      </c>
      <c r="N2344" s="145"/>
      <c r="O2344" s="131"/>
      <c r="P2344" s="131"/>
      <c r="Q2344" s="131"/>
      <c r="R2344" s="131"/>
      <c r="S2344" s="131"/>
      <c r="T2344" s="131"/>
      <c r="U2344" s="131"/>
      <c r="V2344" s="131"/>
      <c r="W2344" s="131"/>
    </row>
    <row r="2345" spans="1:23" ht="18" customHeight="1" x14ac:dyDescent="0.35">
      <c r="A2345" s="143" t="s">
        <v>494</v>
      </c>
      <c r="B2345" s="143" t="s">
        <v>1496</v>
      </c>
      <c r="C2345" s="147">
        <v>10379</v>
      </c>
      <c r="D2345" s="7">
        <v>-0.153467141</v>
      </c>
      <c r="E2345" s="10">
        <v>1</v>
      </c>
      <c r="F2345" s="144">
        <v>0</v>
      </c>
      <c r="G2345" s="47">
        <f t="shared" si="188"/>
        <v>10379</v>
      </c>
      <c r="H2345" s="47">
        <f t="shared" si="189"/>
        <v>0</v>
      </c>
      <c r="I2345" s="59">
        <v>-8.9788414520267451E-2</v>
      </c>
      <c r="J2345" s="23">
        <f t="shared" si="190"/>
        <v>-6.367872647973255E-2</v>
      </c>
      <c r="K2345" s="9">
        <v>-1.7165993179862959E-2</v>
      </c>
      <c r="L2345" s="63">
        <f t="shared" si="191"/>
        <v>-13.886003459198202</v>
      </c>
      <c r="M2345" s="63">
        <f t="shared" si="192"/>
        <v>-0.13630114782013705</v>
      </c>
      <c r="N2345" s="145"/>
      <c r="O2345" s="131"/>
      <c r="P2345" s="131"/>
      <c r="Q2345" s="131"/>
      <c r="R2345" s="131"/>
      <c r="S2345" s="131"/>
      <c r="T2345" s="131"/>
      <c r="U2345" s="131"/>
      <c r="V2345" s="131"/>
      <c r="W2345" s="131"/>
    </row>
    <row r="2346" spans="1:23" ht="18" customHeight="1" x14ac:dyDescent="0.35">
      <c r="A2346" s="143" t="s">
        <v>494</v>
      </c>
      <c r="B2346" s="143" t="s">
        <v>624</v>
      </c>
      <c r="C2346" s="147">
        <v>115853</v>
      </c>
      <c r="D2346" s="7">
        <v>-2.5867245000000001E-2</v>
      </c>
      <c r="E2346" s="10">
        <v>1</v>
      </c>
      <c r="F2346" s="144">
        <v>0</v>
      </c>
      <c r="G2346" s="47">
        <f t="shared" si="188"/>
        <v>115853</v>
      </c>
      <c r="H2346" s="47">
        <f t="shared" si="189"/>
        <v>0</v>
      </c>
      <c r="I2346" s="59">
        <v>-8.9788414520267451E-2</v>
      </c>
      <c r="J2346" s="23">
        <f t="shared" si="190"/>
        <v>6.3921169520267454E-2</v>
      </c>
      <c r="K2346" s="9">
        <v>-1.7165993179862959E-2</v>
      </c>
      <c r="L2346" s="63">
        <f t="shared" si="191"/>
        <v>-2.9616612269817302</v>
      </c>
      <c r="M2346" s="63">
        <f t="shared" si="192"/>
        <v>-8.7012518201370417E-3</v>
      </c>
      <c r="N2346" s="145"/>
      <c r="O2346" s="131"/>
      <c r="P2346" s="131"/>
      <c r="Q2346" s="131"/>
      <c r="R2346" s="131"/>
      <c r="S2346" s="131"/>
      <c r="T2346" s="131"/>
      <c r="U2346" s="131"/>
      <c r="V2346" s="131"/>
      <c r="W2346" s="131"/>
    </row>
    <row r="2347" spans="1:23" ht="18" customHeight="1" x14ac:dyDescent="0.35">
      <c r="A2347" s="143" t="s">
        <v>494</v>
      </c>
      <c r="B2347" s="143" t="s">
        <v>665</v>
      </c>
      <c r="C2347" s="147">
        <v>82745</v>
      </c>
      <c r="D2347" s="7">
        <v>-2.9618259000000001E-2</v>
      </c>
      <c r="E2347" s="10">
        <v>1</v>
      </c>
      <c r="F2347" s="144">
        <v>0</v>
      </c>
      <c r="G2347" s="47">
        <f t="shared" si="188"/>
        <v>82745</v>
      </c>
      <c r="H2347" s="47">
        <f t="shared" si="189"/>
        <v>0</v>
      </c>
      <c r="I2347" s="59">
        <v>-8.9788414520267451E-2</v>
      </c>
      <c r="J2347" s="23">
        <f t="shared" si="190"/>
        <v>6.017015552026745E-2</v>
      </c>
      <c r="K2347" s="9">
        <v>-1.7165993179862959E-2</v>
      </c>
      <c r="L2347" s="63">
        <f t="shared" si="191"/>
        <v>-3.5819478878063262</v>
      </c>
      <c r="M2347" s="63">
        <f t="shared" si="192"/>
        <v>-1.2452265820137042E-2</v>
      </c>
      <c r="N2347" s="145"/>
      <c r="O2347" s="131"/>
      <c r="P2347" s="131"/>
      <c r="Q2347" s="131"/>
      <c r="R2347" s="131"/>
      <c r="S2347" s="131"/>
      <c r="T2347" s="131"/>
      <c r="U2347" s="131"/>
      <c r="V2347" s="131"/>
      <c r="W2347" s="131"/>
    </row>
    <row r="2348" spans="1:23" ht="18" customHeight="1" x14ac:dyDescent="0.35">
      <c r="A2348" s="143" t="s">
        <v>494</v>
      </c>
      <c r="B2348" s="143" t="s">
        <v>934</v>
      </c>
      <c r="C2348" s="147">
        <v>27170</v>
      </c>
      <c r="D2348" s="7">
        <v>-0.146717874</v>
      </c>
      <c r="E2348" s="10">
        <v>1</v>
      </c>
      <c r="F2348" s="144">
        <v>0</v>
      </c>
      <c r="G2348" s="47">
        <f t="shared" si="188"/>
        <v>27170</v>
      </c>
      <c r="H2348" s="47">
        <f t="shared" si="189"/>
        <v>0</v>
      </c>
      <c r="I2348" s="59">
        <v>-8.9788414520267451E-2</v>
      </c>
      <c r="J2348" s="23">
        <f t="shared" si="190"/>
        <v>-5.6929459479732547E-2</v>
      </c>
      <c r="K2348" s="9">
        <v>-1.7165993179862959E-2</v>
      </c>
      <c r="L2348" s="63">
        <f t="shared" si="191"/>
        <v>-21.354457439116331</v>
      </c>
      <c r="M2348" s="63">
        <f t="shared" si="192"/>
        <v>-0.12955188082013705</v>
      </c>
      <c r="N2348" s="145"/>
      <c r="O2348" s="131"/>
      <c r="P2348" s="131"/>
      <c r="Q2348" s="131"/>
      <c r="R2348" s="131"/>
      <c r="S2348" s="131"/>
      <c r="T2348" s="131"/>
      <c r="U2348" s="131"/>
      <c r="V2348" s="131"/>
      <c r="W2348" s="131"/>
    </row>
    <row r="2349" spans="1:23" ht="18" customHeight="1" x14ac:dyDescent="0.35">
      <c r="A2349" s="143" t="s">
        <v>494</v>
      </c>
      <c r="B2349" s="143" t="s">
        <v>1497</v>
      </c>
      <c r="C2349" s="147">
        <v>11784</v>
      </c>
      <c r="D2349" s="7">
        <v>-0.18161249800000001</v>
      </c>
      <c r="E2349" s="10">
        <v>1</v>
      </c>
      <c r="F2349" s="144">
        <v>0</v>
      </c>
      <c r="G2349" s="47">
        <f t="shared" si="188"/>
        <v>11784</v>
      </c>
      <c r="H2349" s="47">
        <f t="shared" si="189"/>
        <v>0</v>
      </c>
      <c r="I2349" s="59">
        <v>-8.9788414520267451E-2</v>
      </c>
      <c r="J2349" s="23">
        <f t="shared" si="190"/>
        <v>-9.182408347973256E-2</v>
      </c>
      <c r="K2349" s="9">
        <v>-1.7165993179862959E-2</v>
      </c>
      <c r="L2349" s="63">
        <f t="shared" si="191"/>
        <v>-17.851347913646173</v>
      </c>
      <c r="M2349" s="63">
        <f t="shared" si="192"/>
        <v>-0.16444650482013706</v>
      </c>
      <c r="N2349" s="145"/>
      <c r="O2349" s="131"/>
      <c r="P2349" s="131"/>
      <c r="Q2349" s="131"/>
      <c r="R2349" s="131"/>
      <c r="S2349" s="131"/>
      <c r="T2349" s="131"/>
      <c r="U2349" s="131"/>
      <c r="V2349" s="131"/>
      <c r="W2349" s="131"/>
    </row>
    <row r="2350" spans="1:23" ht="18" customHeight="1" x14ac:dyDescent="0.35">
      <c r="A2350" s="143" t="s">
        <v>494</v>
      </c>
      <c r="B2350" s="143" t="s">
        <v>142</v>
      </c>
      <c r="C2350" s="147">
        <v>23187</v>
      </c>
      <c r="D2350" s="7">
        <v>-0.13038914099999999</v>
      </c>
      <c r="E2350" s="10">
        <v>1</v>
      </c>
      <c r="F2350" s="144">
        <v>0</v>
      </c>
      <c r="G2350" s="47">
        <f t="shared" si="188"/>
        <v>23187</v>
      </c>
      <c r="H2350" s="47">
        <f t="shared" si="189"/>
        <v>0</v>
      </c>
      <c r="I2350" s="59">
        <v>-8.9788414520267451E-2</v>
      </c>
      <c r="J2350" s="23">
        <f t="shared" si="190"/>
        <v>-4.0600726479732535E-2</v>
      </c>
      <c r="K2350" s="9">
        <v>-1.7165993179862959E-2</v>
      </c>
      <c r="L2350" s="63">
        <f t="shared" si="191"/>
        <v>-17.240803654056965</v>
      </c>
      <c r="M2350" s="63">
        <f t="shared" si="192"/>
        <v>-0.11322314782013702</v>
      </c>
      <c r="N2350" s="145"/>
      <c r="O2350" s="131"/>
      <c r="P2350" s="131"/>
      <c r="Q2350" s="131"/>
      <c r="R2350" s="131"/>
      <c r="S2350" s="131"/>
      <c r="T2350" s="131"/>
      <c r="U2350" s="131"/>
      <c r="V2350" s="131"/>
      <c r="W2350" s="131"/>
    </row>
    <row r="2351" spans="1:23" ht="18" customHeight="1" x14ac:dyDescent="0.35">
      <c r="A2351" s="143" t="s">
        <v>494</v>
      </c>
      <c r="B2351" s="143" t="s">
        <v>395</v>
      </c>
      <c r="C2351" s="147">
        <v>45539</v>
      </c>
      <c r="D2351" s="7">
        <v>-7.2799011999999996E-2</v>
      </c>
      <c r="E2351" s="10">
        <v>1</v>
      </c>
      <c r="F2351" s="144">
        <v>0</v>
      </c>
      <c r="G2351" s="47">
        <f t="shared" si="188"/>
        <v>45539</v>
      </c>
      <c r="H2351" s="47">
        <f t="shared" si="189"/>
        <v>0</v>
      </c>
      <c r="I2351" s="59">
        <v>-8.9788414520267451E-2</v>
      </c>
      <c r="J2351" s="23">
        <f t="shared" si="190"/>
        <v>1.6989402520267455E-2</v>
      </c>
      <c r="K2351" s="9">
        <v>-1.7165993179862959E-2</v>
      </c>
      <c r="L2351" s="63">
        <f t="shared" si="191"/>
        <v>-11.872013220466735</v>
      </c>
      <c r="M2351" s="63">
        <f t="shared" si="192"/>
        <v>-5.5633018820137034E-2</v>
      </c>
      <c r="N2351" s="145"/>
      <c r="O2351" s="131"/>
      <c r="P2351" s="131"/>
      <c r="Q2351" s="131"/>
      <c r="R2351" s="131"/>
      <c r="S2351" s="131"/>
      <c r="T2351" s="131"/>
      <c r="U2351" s="131"/>
      <c r="V2351" s="131"/>
      <c r="W2351" s="131"/>
    </row>
    <row r="2352" spans="1:23" ht="18" customHeight="1" x14ac:dyDescent="0.35">
      <c r="A2352" s="143" t="s">
        <v>494</v>
      </c>
      <c r="B2352" s="143" t="s">
        <v>1498</v>
      </c>
      <c r="C2352" s="147">
        <v>35985</v>
      </c>
      <c r="D2352" s="7">
        <v>-6.3567705000000002E-2</v>
      </c>
      <c r="E2352" s="10">
        <v>1</v>
      </c>
      <c r="F2352" s="144">
        <v>0</v>
      </c>
      <c r="G2352" s="47">
        <f t="shared" si="188"/>
        <v>35985</v>
      </c>
      <c r="H2352" s="47">
        <f t="shared" si="189"/>
        <v>0</v>
      </c>
      <c r="I2352" s="59">
        <v>-8.9788414520267451E-2</v>
      </c>
      <c r="J2352" s="23">
        <f t="shared" si="190"/>
        <v>2.6220709520267449E-2</v>
      </c>
      <c r="K2352" s="9">
        <v>-1.7165993179862959E-2</v>
      </c>
      <c r="L2352" s="63">
        <f t="shared" si="191"/>
        <v>-8.8022714211337547</v>
      </c>
      <c r="M2352" s="63">
        <f t="shared" si="192"/>
        <v>-4.640171182013704E-2</v>
      </c>
      <c r="N2352" s="145"/>
      <c r="O2352" s="131"/>
      <c r="P2352" s="131"/>
      <c r="Q2352" s="131"/>
      <c r="R2352" s="131"/>
      <c r="S2352" s="131"/>
      <c r="T2352" s="131"/>
      <c r="U2352" s="131"/>
      <c r="V2352" s="131"/>
      <c r="W2352" s="131"/>
    </row>
    <row r="2353" spans="1:23" ht="18" customHeight="1" x14ac:dyDescent="0.35">
      <c r="A2353" s="143" t="s">
        <v>494</v>
      </c>
      <c r="B2353" s="143" t="s">
        <v>1417</v>
      </c>
      <c r="C2353" s="147">
        <v>13746</v>
      </c>
      <c r="D2353" s="7">
        <v>-8.9825086999999998E-2</v>
      </c>
      <c r="E2353" s="10">
        <v>1</v>
      </c>
      <c r="F2353" s="144">
        <v>0</v>
      </c>
      <c r="G2353" s="47">
        <f t="shared" si="188"/>
        <v>13746</v>
      </c>
      <c r="H2353" s="47">
        <f t="shared" si="189"/>
        <v>0</v>
      </c>
      <c r="I2353" s="59">
        <v>-8.9788414520267451E-2</v>
      </c>
      <c r="J2353" s="23">
        <f t="shared" si="190"/>
        <v>-3.6672479732546837E-5</v>
      </c>
      <c r="K2353" s="9">
        <v>-1.7165993179862959E-2</v>
      </c>
      <c r="L2353" s="63">
        <f t="shared" si="191"/>
        <v>-8.5187946009009252</v>
      </c>
      <c r="M2353" s="63">
        <f t="shared" si="192"/>
        <v>-7.2659093820137036E-2</v>
      </c>
      <c r="N2353" s="145"/>
      <c r="O2353" s="131"/>
      <c r="P2353" s="131"/>
      <c r="Q2353" s="131"/>
      <c r="R2353" s="131"/>
      <c r="S2353" s="131"/>
      <c r="T2353" s="131"/>
      <c r="U2353" s="131"/>
      <c r="V2353" s="131"/>
      <c r="W2353" s="131"/>
    </row>
    <row r="2354" spans="1:23" ht="18" customHeight="1" x14ac:dyDescent="0.35">
      <c r="A2354" s="143" t="s">
        <v>494</v>
      </c>
      <c r="B2354" s="143" t="s">
        <v>304</v>
      </c>
      <c r="C2354" s="147">
        <v>23052</v>
      </c>
      <c r="D2354" s="7">
        <v>-0.12823825799999999</v>
      </c>
      <c r="E2354" s="10">
        <v>1</v>
      </c>
      <c r="F2354" s="144">
        <v>0</v>
      </c>
      <c r="G2354" s="47">
        <f t="shared" si="188"/>
        <v>23052</v>
      </c>
      <c r="H2354" s="47">
        <f t="shared" si="189"/>
        <v>0</v>
      </c>
      <c r="I2354" s="59">
        <v>-8.9788414520267451E-2</v>
      </c>
      <c r="J2354" s="23">
        <f t="shared" si="190"/>
        <v>-3.8449843479732543E-2</v>
      </c>
      <c r="K2354" s="9">
        <v>-1.7165993179862959E-2</v>
      </c>
      <c r="L2354" s="63">
        <f t="shared" si="191"/>
        <v>-16.863974347079495</v>
      </c>
      <c r="M2354" s="63">
        <f t="shared" si="192"/>
        <v>-0.11107226482013703</v>
      </c>
      <c r="N2354" s="145"/>
      <c r="O2354" s="131"/>
      <c r="P2354" s="131"/>
      <c r="Q2354" s="131"/>
      <c r="R2354" s="131"/>
      <c r="S2354" s="131"/>
      <c r="T2354" s="131"/>
      <c r="U2354" s="131"/>
      <c r="V2354" s="131"/>
      <c r="W2354" s="131"/>
    </row>
    <row r="2355" spans="1:23" ht="18" customHeight="1" x14ac:dyDescent="0.35">
      <c r="A2355" s="143" t="s">
        <v>494</v>
      </c>
      <c r="B2355" s="143" t="s">
        <v>150</v>
      </c>
      <c r="C2355" s="147">
        <v>6392</v>
      </c>
      <c r="D2355" s="7">
        <v>-0.214874869</v>
      </c>
      <c r="E2355" s="10">
        <v>1</v>
      </c>
      <c r="F2355" s="144">
        <v>0</v>
      </c>
      <c r="G2355" s="47">
        <f t="shared" si="188"/>
        <v>6392</v>
      </c>
      <c r="H2355" s="47">
        <f t="shared" si="189"/>
        <v>0</v>
      </c>
      <c r="I2355" s="59">
        <v>-8.9788414520267451E-2</v>
      </c>
      <c r="J2355" s="23">
        <f t="shared" si="190"/>
        <v>-0.12508645447973255</v>
      </c>
      <c r="K2355" s="9">
        <v>-1.7165993179862959E-2</v>
      </c>
      <c r="L2355" s="63">
        <f t="shared" si="191"/>
        <v>-15.806821530686513</v>
      </c>
      <c r="M2355" s="63">
        <f t="shared" si="192"/>
        <v>-0.19770887582013705</v>
      </c>
      <c r="N2355" s="145"/>
      <c r="O2355" s="131"/>
      <c r="P2355" s="131"/>
      <c r="Q2355" s="131"/>
      <c r="R2355" s="131"/>
      <c r="S2355" s="131"/>
      <c r="T2355" s="131"/>
      <c r="U2355" s="131"/>
      <c r="V2355" s="131"/>
      <c r="W2355" s="131"/>
    </row>
    <row r="2356" spans="1:23" ht="18" customHeight="1" x14ac:dyDescent="0.35">
      <c r="A2356" s="143" t="s">
        <v>494</v>
      </c>
      <c r="B2356" s="143" t="s">
        <v>1499</v>
      </c>
      <c r="C2356" s="147">
        <v>26937</v>
      </c>
      <c r="D2356" s="7">
        <v>-9.9613099999999996E-2</v>
      </c>
      <c r="E2356" s="10">
        <v>1</v>
      </c>
      <c r="F2356" s="144">
        <v>0</v>
      </c>
      <c r="G2356" s="47">
        <f t="shared" si="188"/>
        <v>26937</v>
      </c>
      <c r="H2356" s="47">
        <f t="shared" si="189"/>
        <v>0</v>
      </c>
      <c r="I2356" s="59">
        <v>-8.9788414520267451E-2</v>
      </c>
      <c r="J2356" s="23">
        <f t="shared" si="190"/>
        <v>-9.824685479732545E-3</v>
      </c>
      <c r="K2356" s="9">
        <v>-1.7165993179862959E-2</v>
      </c>
      <c r="L2356" s="63">
        <f t="shared" si="191"/>
        <v>-13.531627482296784</v>
      </c>
      <c r="M2356" s="63">
        <f t="shared" si="192"/>
        <v>-8.2447106820137034E-2</v>
      </c>
      <c r="N2356" s="145"/>
      <c r="O2356" s="131"/>
      <c r="P2356" s="131"/>
      <c r="Q2356" s="131"/>
      <c r="R2356" s="131"/>
      <c r="S2356" s="131"/>
      <c r="T2356" s="131"/>
      <c r="U2356" s="131"/>
      <c r="V2356" s="131"/>
      <c r="W2356" s="131"/>
    </row>
    <row r="2357" spans="1:23" ht="18" customHeight="1" x14ac:dyDescent="0.35">
      <c r="A2357" s="143" t="s">
        <v>494</v>
      </c>
      <c r="B2357" s="143" t="s">
        <v>154</v>
      </c>
      <c r="C2357" s="147">
        <v>43949</v>
      </c>
      <c r="D2357" s="7">
        <v>-0.107883241</v>
      </c>
      <c r="E2357" s="10">
        <v>1</v>
      </c>
      <c r="F2357" s="144">
        <v>0</v>
      </c>
      <c r="G2357" s="47">
        <f t="shared" si="188"/>
        <v>43949</v>
      </c>
      <c r="H2357" s="47">
        <f t="shared" si="189"/>
        <v>0</v>
      </c>
      <c r="I2357" s="59">
        <v>-8.9788414520267451E-2</v>
      </c>
      <c r="J2357" s="23">
        <f t="shared" si="190"/>
        <v>-1.8094826479732554E-2</v>
      </c>
      <c r="K2357" s="9">
        <v>-1.7165993179862959E-2</v>
      </c>
      <c r="L2357" s="63">
        <f t="shared" si="191"/>
        <v>-19.017979065058199</v>
      </c>
      <c r="M2357" s="63">
        <f t="shared" si="192"/>
        <v>-9.0717247820137042E-2</v>
      </c>
      <c r="N2357" s="145"/>
      <c r="O2357" s="131"/>
      <c r="P2357" s="131"/>
      <c r="Q2357" s="131"/>
      <c r="R2357" s="131"/>
      <c r="S2357" s="131"/>
      <c r="T2357" s="131"/>
      <c r="U2357" s="131"/>
      <c r="V2357" s="131"/>
      <c r="W2357" s="131"/>
    </row>
    <row r="2358" spans="1:23" ht="18" customHeight="1" x14ac:dyDescent="0.35">
      <c r="A2358" s="143" t="s">
        <v>494</v>
      </c>
      <c r="B2358" s="143" t="s">
        <v>1500</v>
      </c>
      <c r="C2358" s="147">
        <v>12016</v>
      </c>
      <c r="D2358" s="7">
        <v>-0.101737069</v>
      </c>
      <c r="E2358" s="10">
        <v>1</v>
      </c>
      <c r="F2358" s="144">
        <v>0</v>
      </c>
      <c r="G2358" s="47">
        <f t="shared" si="188"/>
        <v>12016</v>
      </c>
      <c r="H2358" s="47">
        <f t="shared" si="189"/>
        <v>0</v>
      </c>
      <c r="I2358" s="59">
        <v>-8.9788414520267451E-2</v>
      </c>
      <c r="J2358" s="23">
        <f t="shared" si="190"/>
        <v>-1.1948654479732548E-2</v>
      </c>
      <c r="K2358" s="9">
        <v>-1.7165993179862959E-2</v>
      </c>
      <c r="L2358" s="63">
        <f t="shared" si="191"/>
        <v>-9.2704713285976137</v>
      </c>
      <c r="M2358" s="63">
        <f t="shared" si="192"/>
        <v>-8.4571075820137037E-2</v>
      </c>
      <c r="N2358" s="145"/>
      <c r="O2358" s="131"/>
      <c r="P2358" s="131"/>
      <c r="Q2358" s="131"/>
      <c r="R2358" s="131"/>
      <c r="S2358" s="131"/>
      <c r="T2358" s="131"/>
      <c r="U2358" s="131"/>
      <c r="V2358" s="131"/>
      <c r="W2358" s="131"/>
    </row>
    <row r="2359" spans="1:23" ht="18" customHeight="1" x14ac:dyDescent="0.35">
      <c r="A2359" s="143" t="s">
        <v>494</v>
      </c>
      <c r="B2359" s="143" t="s">
        <v>414</v>
      </c>
      <c r="C2359" s="147">
        <v>57220</v>
      </c>
      <c r="D2359" s="7">
        <v>-0.100568211</v>
      </c>
      <c r="E2359" s="10">
        <v>1</v>
      </c>
      <c r="F2359" s="144">
        <v>0</v>
      </c>
      <c r="G2359" s="47">
        <f t="shared" si="188"/>
        <v>57220</v>
      </c>
      <c r="H2359" s="47">
        <f t="shared" si="189"/>
        <v>0</v>
      </c>
      <c r="I2359" s="59">
        <v>-8.9788414520267451E-2</v>
      </c>
      <c r="J2359" s="23">
        <f t="shared" si="190"/>
        <v>-1.0779796479732554E-2</v>
      </c>
      <c r="K2359" s="9">
        <v>-1.7165993179862959E-2</v>
      </c>
      <c r="L2359" s="63">
        <f t="shared" si="191"/>
        <v>-19.95039626206237</v>
      </c>
      <c r="M2359" s="63">
        <f t="shared" si="192"/>
        <v>-8.3402217820137042E-2</v>
      </c>
      <c r="N2359" s="145"/>
      <c r="O2359" s="131"/>
      <c r="P2359" s="131"/>
      <c r="Q2359" s="131"/>
      <c r="R2359" s="131"/>
      <c r="S2359" s="131"/>
      <c r="T2359" s="131"/>
      <c r="U2359" s="131"/>
      <c r="V2359" s="131"/>
      <c r="W2359" s="131"/>
    </row>
    <row r="2360" spans="1:23" ht="18" customHeight="1" x14ac:dyDescent="0.35">
      <c r="A2360" s="143" t="s">
        <v>494</v>
      </c>
      <c r="B2360" s="143" t="s">
        <v>1259</v>
      </c>
      <c r="C2360" s="147">
        <v>558599</v>
      </c>
      <c r="D2360" s="7">
        <v>5.9363625000000003E-2</v>
      </c>
      <c r="E2360" s="10">
        <v>1</v>
      </c>
      <c r="F2360" s="144">
        <v>0</v>
      </c>
      <c r="G2360" s="47">
        <f t="shared" si="188"/>
        <v>558599</v>
      </c>
      <c r="H2360" s="47">
        <f t="shared" si="189"/>
        <v>0</v>
      </c>
      <c r="I2360" s="59">
        <v>-8.9788414520267451E-2</v>
      </c>
      <c r="J2360" s="23">
        <f t="shared" si="190"/>
        <v>0.14915203952026745</v>
      </c>
      <c r="K2360" s="9">
        <v>-1.7165993179862959E-2</v>
      </c>
      <c r="L2360" s="63">
        <f t="shared" si="191"/>
        <v>57.197839335751368</v>
      </c>
      <c r="M2360" s="63">
        <f t="shared" si="192"/>
        <v>7.6529618179862965E-2</v>
      </c>
      <c r="N2360" s="145"/>
      <c r="O2360" s="131"/>
      <c r="P2360" s="131"/>
      <c r="Q2360" s="131"/>
      <c r="R2360" s="131"/>
      <c r="S2360" s="131"/>
      <c r="T2360" s="131"/>
      <c r="U2360" s="131"/>
      <c r="V2360" s="131"/>
      <c r="W2360" s="131"/>
    </row>
    <row r="2361" spans="1:23" ht="18" customHeight="1" x14ac:dyDescent="0.35">
      <c r="A2361" s="143" t="s">
        <v>494</v>
      </c>
      <c r="B2361" s="143" t="s">
        <v>162</v>
      </c>
      <c r="C2361" s="147">
        <v>9800</v>
      </c>
      <c r="D2361" s="7">
        <v>-0.15943212900000001</v>
      </c>
      <c r="E2361" s="10">
        <v>1</v>
      </c>
      <c r="F2361" s="144">
        <v>0</v>
      </c>
      <c r="G2361" s="47">
        <f t="shared" si="188"/>
        <v>9800</v>
      </c>
      <c r="H2361" s="47">
        <f t="shared" si="189"/>
        <v>0</v>
      </c>
      <c r="I2361" s="59">
        <v>-8.9788414520267451E-2</v>
      </c>
      <c r="J2361" s="23">
        <f t="shared" si="190"/>
        <v>-6.9643714479732555E-2</v>
      </c>
      <c r="K2361" s="9">
        <v>-1.7165993179862959E-2</v>
      </c>
      <c r="L2361" s="63">
        <f t="shared" si="191"/>
        <v>-14.083628912027542</v>
      </c>
      <c r="M2361" s="63">
        <f t="shared" si="192"/>
        <v>-0.14226613582013706</v>
      </c>
      <c r="N2361" s="145"/>
      <c r="O2361" s="131"/>
      <c r="P2361" s="131"/>
      <c r="Q2361" s="131"/>
      <c r="R2361" s="131"/>
      <c r="S2361" s="131"/>
      <c r="T2361" s="131"/>
      <c r="U2361" s="131"/>
      <c r="V2361" s="131"/>
      <c r="W2361" s="131"/>
    </row>
    <row r="2362" spans="1:23" ht="18" customHeight="1" x14ac:dyDescent="0.35">
      <c r="A2362" s="143" t="s">
        <v>494</v>
      </c>
      <c r="B2362" s="143" t="s">
        <v>163</v>
      </c>
      <c r="C2362" s="147">
        <v>15327</v>
      </c>
      <c r="D2362" s="7">
        <v>-0.20169715799999999</v>
      </c>
      <c r="E2362" s="10">
        <v>1</v>
      </c>
      <c r="F2362" s="144">
        <v>0</v>
      </c>
      <c r="G2362" s="47">
        <f t="shared" si="188"/>
        <v>15327</v>
      </c>
      <c r="H2362" s="47">
        <f t="shared" si="189"/>
        <v>0</v>
      </c>
      <c r="I2362" s="59">
        <v>-8.9788414520267451E-2</v>
      </c>
      <c r="J2362" s="23">
        <f t="shared" si="190"/>
        <v>-0.11190874347973254</v>
      </c>
      <c r="K2362" s="9">
        <v>-1.7165993179862959E-2</v>
      </c>
      <c r="L2362" s="63">
        <f t="shared" si="191"/>
        <v>-22.845375557351609</v>
      </c>
      <c r="M2362" s="63">
        <f t="shared" si="192"/>
        <v>-0.18453116482013704</v>
      </c>
      <c r="N2362" s="145"/>
      <c r="O2362" s="131"/>
      <c r="P2362" s="131"/>
      <c r="Q2362" s="131"/>
      <c r="R2362" s="131"/>
      <c r="S2362" s="131"/>
      <c r="T2362" s="131"/>
      <c r="U2362" s="131"/>
      <c r="V2362" s="131"/>
      <c r="W2362" s="131"/>
    </row>
    <row r="2363" spans="1:23" ht="18" customHeight="1" x14ac:dyDescent="0.35">
      <c r="A2363" s="143" t="s">
        <v>494</v>
      </c>
      <c r="B2363" s="143" t="s">
        <v>1501</v>
      </c>
      <c r="C2363" s="147">
        <v>42932</v>
      </c>
      <c r="D2363" s="7">
        <v>-0.13417838700000001</v>
      </c>
      <c r="E2363" s="10">
        <v>1</v>
      </c>
      <c r="F2363" s="144">
        <v>0</v>
      </c>
      <c r="G2363" s="47">
        <f t="shared" si="188"/>
        <v>42932</v>
      </c>
      <c r="H2363" s="47">
        <f t="shared" si="189"/>
        <v>0</v>
      </c>
      <c r="I2363" s="59">
        <v>-8.9788414520267451E-2</v>
      </c>
      <c r="J2363" s="23">
        <f t="shared" si="190"/>
        <v>-4.4389972479732559E-2</v>
      </c>
      <c r="K2363" s="9">
        <v>-1.7165993179862959E-2</v>
      </c>
      <c r="L2363" s="63">
        <f t="shared" si="191"/>
        <v>-24.245013178020738</v>
      </c>
      <c r="M2363" s="63">
        <f t="shared" si="192"/>
        <v>-0.11701239382013705</v>
      </c>
      <c r="N2363" s="145"/>
      <c r="O2363" s="131"/>
      <c r="P2363" s="131"/>
      <c r="Q2363" s="131"/>
      <c r="R2363" s="131"/>
      <c r="S2363" s="131"/>
      <c r="T2363" s="131"/>
      <c r="U2363" s="131"/>
      <c r="V2363" s="131"/>
      <c r="W2363" s="131"/>
    </row>
    <row r="2364" spans="1:23" ht="18" customHeight="1" x14ac:dyDescent="0.35">
      <c r="A2364" s="143" t="s">
        <v>494</v>
      </c>
      <c r="B2364" s="143" t="s">
        <v>1502</v>
      </c>
      <c r="C2364" s="147">
        <v>29193</v>
      </c>
      <c r="D2364" s="7">
        <v>-9.7557383999999997E-2</v>
      </c>
      <c r="E2364" s="10">
        <v>1</v>
      </c>
      <c r="F2364" s="144">
        <v>0</v>
      </c>
      <c r="G2364" s="47">
        <f t="shared" si="188"/>
        <v>29193</v>
      </c>
      <c r="H2364" s="47">
        <f t="shared" si="189"/>
        <v>0</v>
      </c>
      <c r="I2364" s="59">
        <v>-8.9788414520267451E-2</v>
      </c>
      <c r="J2364" s="23">
        <f t="shared" si="190"/>
        <v>-7.7689694797325459E-3</v>
      </c>
      <c r="K2364" s="9">
        <v>-1.7165993179862959E-2</v>
      </c>
      <c r="L2364" s="63">
        <f t="shared" si="191"/>
        <v>-13.735640193870019</v>
      </c>
      <c r="M2364" s="63">
        <f t="shared" si="192"/>
        <v>-8.0391390820137035E-2</v>
      </c>
      <c r="N2364" s="145"/>
      <c r="O2364" s="131"/>
      <c r="P2364" s="131"/>
      <c r="Q2364" s="131"/>
      <c r="R2364" s="131"/>
      <c r="S2364" s="131"/>
      <c r="T2364" s="131"/>
      <c r="U2364" s="131"/>
      <c r="V2364" s="131"/>
      <c r="W2364" s="131"/>
    </row>
    <row r="2365" spans="1:23" ht="18" customHeight="1" x14ac:dyDescent="0.35">
      <c r="A2365" s="143" t="s">
        <v>494</v>
      </c>
      <c r="B2365" s="143" t="s">
        <v>174</v>
      </c>
      <c r="C2365" s="147">
        <v>41726</v>
      </c>
      <c r="D2365" s="7">
        <v>-5.2599377000000003E-2</v>
      </c>
      <c r="E2365" s="10">
        <v>1</v>
      </c>
      <c r="F2365" s="144">
        <v>0</v>
      </c>
      <c r="G2365" s="47">
        <f t="shared" si="188"/>
        <v>41726</v>
      </c>
      <c r="H2365" s="47">
        <f t="shared" si="189"/>
        <v>0</v>
      </c>
      <c r="I2365" s="59">
        <v>-8.9788414520267451E-2</v>
      </c>
      <c r="J2365" s="23">
        <f t="shared" si="190"/>
        <v>3.7189037520267448E-2</v>
      </c>
      <c r="K2365" s="9">
        <v>-1.7165993179862959E-2</v>
      </c>
      <c r="L2365" s="63">
        <f t="shared" si="191"/>
        <v>-7.2379571130896672</v>
      </c>
      <c r="M2365" s="63">
        <f t="shared" si="192"/>
        <v>-3.543338382013704E-2</v>
      </c>
      <c r="N2365" s="145"/>
      <c r="O2365" s="131"/>
      <c r="P2365" s="131"/>
      <c r="Q2365" s="131"/>
      <c r="R2365" s="131"/>
      <c r="S2365" s="131"/>
      <c r="T2365" s="131"/>
      <c r="U2365" s="131"/>
      <c r="V2365" s="131"/>
      <c r="W2365" s="131"/>
    </row>
    <row r="2366" spans="1:23" ht="18" customHeight="1" x14ac:dyDescent="0.35">
      <c r="A2366" s="143" t="s">
        <v>494</v>
      </c>
      <c r="B2366" s="143" t="s">
        <v>1503</v>
      </c>
      <c r="C2366" s="147">
        <v>15233</v>
      </c>
      <c r="D2366" s="7">
        <v>-0.13610079</v>
      </c>
      <c r="E2366" s="10">
        <v>1</v>
      </c>
      <c r="F2366" s="144">
        <v>0</v>
      </c>
      <c r="G2366" s="47">
        <f t="shared" si="188"/>
        <v>15233</v>
      </c>
      <c r="H2366" s="47">
        <f t="shared" si="189"/>
        <v>0</v>
      </c>
      <c r="I2366" s="59">
        <v>-8.9788414520267451E-2</v>
      </c>
      <c r="J2366" s="23">
        <f t="shared" si="190"/>
        <v>-4.6312375479732548E-2</v>
      </c>
      <c r="K2366" s="9">
        <v>-1.7165993179862959E-2</v>
      </c>
      <c r="L2366" s="63">
        <f t="shared" si="191"/>
        <v>-14.679175270878197</v>
      </c>
      <c r="M2366" s="63">
        <f t="shared" si="192"/>
        <v>-0.11893479682013704</v>
      </c>
      <c r="N2366" s="145"/>
      <c r="O2366" s="131"/>
      <c r="P2366" s="131"/>
      <c r="Q2366" s="131"/>
      <c r="R2366" s="131"/>
      <c r="S2366" s="131"/>
      <c r="T2366" s="131"/>
      <c r="U2366" s="131"/>
      <c r="V2366" s="131"/>
      <c r="W2366" s="131"/>
    </row>
    <row r="2367" spans="1:23" ht="18" customHeight="1" x14ac:dyDescent="0.35">
      <c r="A2367" s="143" t="s">
        <v>494</v>
      </c>
      <c r="B2367" s="143" t="s">
        <v>177</v>
      </c>
      <c r="C2367" s="147">
        <v>35992</v>
      </c>
      <c r="D2367" s="7">
        <v>-0.12743168599999999</v>
      </c>
      <c r="E2367" s="10">
        <v>1</v>
      </c>
      <c r="F2367" s="144">
        <v>0</v>
      </c>
      <c r="G2367" s="47">
        <f t="shared" si="188"/>
        <v>35992</v>
      </c>
      <c r="H2367" s="47">
        <f t="shared" si="189"/>
        <v>0</v>
      </c>
      <c r="I2367" s="59">
        <v>-8.9788414520267451E-2</v>
      </c>
      <c r="J2367" s="23">
        <f t="shared" si="190"/>
        <v>-3.7643271479732537E-2</v>
      </c>
      <c r="K2367" s="9">
        <v>-1.7165993179862959E-2</v>
      </c>
      <c r="L2367" s="63">
        <f t="shared" si="191"/>
        <v>-20.9191194912135</v>
      </c>
      <c r="M2367" s="63">
        <f t="shared" si="192"/>
        <v>-0.11026569282013703</v>
      </c>
      <c r="N2367" s="145"/>
      <c r="O2367" s="131"/>
      <c r="P2367" s="131"/>
      <c r="Q2367" s="131"/>
      <c r="R2367" s="131"/>
      <c r="S2367" s="131"/>
      <c r="T2367" s="131"/>
      <c r="U2367" s="131"/>
      <c r="V2367" s="131"/>
      <c r="W2367" s="131"/>
    </row>
    <row r="2368" spans="1:23" ht="18" customHeight="1" x14ac:dyDescent="0.35">
      <c r="A2368" s="143" t="s">
        <v>494</v>
      </c>
      <c r="B2368" s="143" t="s">
        <v>821</v>
      </c>
      <c r="C2368" s="147">
        <v>42952</v>
      </c>
      <c r="D2368" s="7">
        <v>-9.2020492999999995E-2</v>
      </c>
      <c r="E2368" s="10">
        <v>1</v>
      </c>
      <c r="F2368" s="144">
        <v>0</v>
      </c>
      <c r="G2368" s="47">
        <f t="shared" si="188"/>
        <v>42952</v>
      </c>
      <c r="H2368" s="47">
        <f t="shared" si="189"/>
        <v>0</v>
      </c>
      <c r="I2368" s="59">
        <v>-8.9788414520267451E-2</v>
      </c>
      <c r="J2368" s="23">
        <f t="shared" si="190"/>
        <v>-2.2320784797325438E-3</v>
      </c>
      <c r="K2368" s="9">
        <v>-1.7165993179862959E-2</v>
      </c>
      <c r="L2368" s="63">
        <f t="shared" si="191"/>
        <v>-15.513493505590706</v>
      </c>
      <c r="M2368" s="63">
        <f t="shared" si="192"/>
        <v>-7.4854499820137033E-2</v>
      </c>
      <c r="N2368" s="145"/>
      <c r="O2368" s="131"/>
      <c r="P2368" s="131"/>
      <c r="Q2368" s="131"/>
      <c r="R2368" s="131"/>
      <c r="S2368" s="131"/>
      <c r="T2368" s="131"/>
      <c r="U2368" s="131"/>
      <c r="V2368" s="131"/>
      <c r="W2368" s="131"/>
    </row>
    <row r="2369" spans="1:23" ht="18" customHeight="1" x14ac:dyDescent="0.35">
      <c r="A2369" s="143" t="s">
        <v>494</v>
      </c>
      <c r="B2369" s="143" t="s">
        <v>1504</v>
      </c>
      <c r="C2369" s="147">
        <v>24597</v>
      </c>
      <c r="D2369" s="7">
        <v>-0.14853855399999999</v>
      </c>
      <c r="E2369" s="10">
        <v>1</v>
      </c>
      <c r="F2369" s="144">
        <v>0</v>
      </c>
      <c r="G2369" s="47">
        <f t="shared" si="188"/>
        <v>24597</v>
      </c>
      <c r="H2369" s="47">
        <f t="shared" si="189"/>
        <v>0</v>
      </c>
      <c r="I2369" s="59">
        <v>-8.9788414520267451E-2</v>
      </c>
      <c r="J2369" s="23">
        <f t="shared" si="190"/>
        <v>-5.8750139479732538E-2</v>
      </c>
      <c r="K2369" s="9">
        <v>-1.7165993179862959E-2</v>
      </c>
      <c r="L2369" s="63">
        <f t="shared" si="191"/>
        <v>-20.603724596956482</v>
      </c>
      <c r="M2369" s="63">
        <f t="shared" si="192"/>
        <v>-0.13137256082013704</v>
      </c>
      <c r="N2369" s="145"/>
      <c r="O2369" s="131"/>
      <c r="P2369" s="131"/>
      <c r="Q2369" s="131"/>
      <c r="R2369" s="131"/>
      <c r="S2369" s="131"/>
      <c r="T2369" s="131"/>
      <c r="U2369" s="131"/>
      <c r="V2369" s="131"/>
      <c r="W2369" s="131"/>
    </row>
    <row r="2370" spans="1:23" ht="18" customHeight="1" x14ac:dyDescent="0.35">
      <c r="A2370" s="143" t="s">
        <v>494</v>
      </c>
      <c r="B2370" s="143" t="s">
        <v>1505</v>
      </c>
      <c r="C2370" s="147">
        <v>17385</v>
      </c>
      <c r="D2370" s="7">
        <v>-0.13461330299999999</v>
      </c>
      <c r="E2370" s="10">
        <v>1</v>
      </c>
      <c r="F2370" s="144">
        <v>0</v>
      </c>
      <c r="G2370" s="47">
        <f t="shared" si="188"/>
        <v>17385</v>
      </c>
      <c r="H2370" s="47">
        <f t="shared" si="189"/>
        <v>0</v>
      </c>
      <c r="I2370" s="59">
        <v>-8.9788414520267451E-2</v>
      </c>
      <c r="J2370" s="23">
        <f t="shared" si="190"/>
        <v>-4.4824888479732539E-2</v>
      </c>
      <c r="K2370" s="9">
        <v>-1.7165993179862959E-2</v>
      </c>
      <c r="L2370" s="63">
        <f t="shared" si="191"/>
        <v>-15.485685005921384</v>
      </c>
      <c r="M2370" s="63">
        <f t="shared" si="192"/>
        <v>-0.11744730982013703</v>
      </c>
      <c r="N2370" s="145"/>
      <c r="O2370" s="131"/>
      <c r="P2370" s="131"/>
      <c r="Q2370" s="131"/>
      <c r="R2370" s="131"/>
      <c r="S2370" s="131"/>
      <c r="T2370" s="131"/>
      <c r="U2370" s="131"/>
      <c r="V2370" s="131"/>
      <c r="W2370" s="131"/>
    </row>
    <row r="2371" spans="1:23" ht="18" customHeight="1" x14ac:dyDescent="0.35">
      <c r="A2371" s="143" t="s">
        <v>494</v>
      </c>
      <c r="B2371" s="143" t="s">
        <v>184</v>
      </c>
      <c r="C2371" s="147">
        <v>51629</v>
      </c>
      <c r="D2371" s="7">
        <v>-0.103681181</v>
      </c>
      <c r="E2371" s="10">
        <v>1</v>
      </c>
      <c r="F2371" s="144">
        <v>0</v>
      </c>
      <c r="G2371" s="47">
        <f t="shared" si="188"/>
        <v>51629</v>
      </c>
      <c r="H2371" s="47">
        <f t="shared" si="189"/>
        <v>0</v>
      </c>
      <c r="I2371" s="59">
        <v>-8.9788414520267451E-2</v>
      </c>
      <c r="J2371" s="23">
        <f t="shared" si="190"/>
        <v>-1.3892766479732546E-2</v>
      </c>
      <c r="K2371" s="9">
        <v>-1.7165993179862959E-2</v>
      </c>
      <c r="L2371" s="63">
        <f t="shared" si="191"/>
        <v>-19.657994607521598</v>
      </c>
      <c r="M2371" s="63">
        <f t="shared" si="192"/>
        <v>-8.6515187820137035E-2</v>
      </c>
      <c r="N2371" s="145"/>
      <c r="O2371" s="131"/>
      <c r="P2371" s="131"/>
      <c r="Q2371" s="131"/>
      <c r="R2371" s="131"/>
      <c r="S2371" s="131"/>
      <c r="T2371" s="131"/>
      <c r="U2371" s="131"/>
      <c r="V2371" s="131"/>
      <c r="W2371" s="131"/>
    </row>
    <row r="2372" spans="1:23" ht="18" customHeight="1" x14ac:dyDescent="0.35">
      <c r="A2372" s="143" t="s">
        <v>494</v>
      </c>
      <c r="B2372" s="143" t="s">
        <v>397</v>
      </c>
      <c r="C2372" s="147">
        <v>10314</v>
      </c>
      <c r="D2372" s="7">
        <v>-0.26430025800000001</v>
      </c>
      <c r="E2372" s="10">
        <v>1</v>
      </c>
      <c r="F2372" s="144">
        <v>0</v>
      </c>
      <c r="G2372" s="47">
        <f t="shared" si="188"/>
        <v>10314</v>
      </c>
      <c r="H2372" s="47">
        <f t="shared" si="189"/>
        <v>0</v>
      </c>
      <c r="I2372" s="59">
        <v>-8.9788414520267451E-2</v>
      </c>
      <c r="J2372" s="23">
        <f t="shared" si="190"/>
        <v>-0.17451184347973256</v>
      </c>
      <c r="K2372" s="9">
        <v>-1.7165993179862959E-2</v>
      </c>
      <c r="L2372" s="63">
        <f t="shared" si="191"/>
        <v>-25.098428372394711</v>
      </c>
      <c r="M2372" s="63">
        <f t="shared" si="192"/>
        <v>-0.24713426482013706</v>
      </c>
      <c r="N2372" s="145"/>
      <c r="O2372" s="131"/>
      <c r="P2372" s="131"/>
      <c r="Q2372" s="131"/>
      <c r="R2372" s="131"/>
      <c r="S2372" s="131"/>
      <c r="T2372" s="131"/>
      <c r="U2372" s="131"/>
      <c r="V2372" s="131"/>
      <c r="W2372" s="131"/>
    </row>
    <row r="2373" spans="1:23" ht="18" customHeight="1" x14ac:dyDescent="0.35">
      <c r="A2373" s="143" t="s">
        <v>494</v>
      </c>
      <c r="B2373" s="143" t="s">
        <v>1506</v>
      </c>
      <c r="C2373" s="147">
        <v>46601</v>
      </c>
      <c r="D2373" s="7">
        <v>-7.8697056000000001E-2</v>
      </c>
      <c r="E2373" s="10">
        <v>1</v>
      </c>
      <c r="F2373" s="144">
        <v>0</v>
      </c>
      <c r="G2373" s="47">
        <f t="shared" si="188"/>
        <v>46601</v>
      </c>
      <c r="H2373" s="47">
        <f t="shared" si="189"/>
        <v>0</v>
      </c>
      <c r="I2373" s="59">
        <v>-8.9788414520267451E-2</v>
      </c>
      <c r="J2373" s="23">
        <f t="shared" si="190"/>
        <v>1.109135852026745E-2</v>
      </c>
      <c r="K2373" s="9">
        <v>-1.7165993179862959E-2</v>
      </c>
      <c r="L2373" s="63">
        <f t="shared" si="191"/>
        <v>-13.2828734432139</v>
      </c>
      <c r="M2373" s="63">
        <f t="shared" si="192"/>
        <v>-6.1531062820137039E-2</v>
      </c>
      <c r="N2373" s="145"/>
      <c r="O2373" s="131"/>
      <c r="P2373" s="131"/>
      <c r="Q2373" s="131"/>
      <c r="R2373" s="131"/>
      <c r="S2373" s="131"/>
      <c r="T2373" s="131"/>
      <c r="U2373" s="131"/>
      <c r="V2373" s="131"/>
      <c r="W2373" s="131"/>
    </row>
    <row r="2374" spans="1:23" ht="18" customHeight="1" x14ac:dyDescent="0.35">
      <c r="A2374" s="143" t="s">
        <v>494</v>
      </c>
      <c r="B2374" s="143" t="s">
        <v>356</v>
      </c>
      <c r="C2374" s="147">
        <v>313299</v>
      </c>
      <c r="D2374" s="7">
        <v>1.0113143999999999E-2</v>
      </c>
      <c r="E2374" s="10">
        <v>1</v>
      </c>
      <c r="F2374" s="144">
        <v>1</v>
      </c>
      <c r="G2374" s="47">
        <f t="shared" ref="G2374:G2437" si="193">$C2374*E2374</f>
        <v>313299</v>
      </c>
      <c r="H2374" s="47">
        <f t="shared" ref="H2374:H2437" si="194">$C2374*F2374</f>
        <v>313299</v>
      </c>
      <c r="I2374" s="59">
        <v>-6.4291675190258815E-2</v>
      </c>
      <c r="J2374" s="23">
        <f t="shared" ref="J2374:J2437" si="195">D2374-I2374</f>
        <v>7.440481919025882E-2</v>
      </c>
      <c r="K2374" s="9">
        <v>2.4825882526396358E-3</v>
      </c>
      <c r="L2374" s="63">
        <f t="shared" ref="L2374:L2437" si="196">-SQRT(C2374)*(K2374-D2374)</f>
        <v>4.2710600143491089</v>
      </c>
      <c r="M2374" s="63">
        <f t="shared" ref="M2374:M2437" si="197">D2374-K2374</f>
        <v>7.6305557473603635E-3</v>
      </c>
      <c r="N2374" s="145"/>
      <c r="O2374" s="131"/>
      <c r="P2374" s="131"/>
      <c r="Q2374" s="131"/>
      <c r="R2374" s="131"/>
      <c r="S2374" s="131"/>
      <c r="T2374" s="131"/>
      <c r="U2374" s="131"/>
      <c r="V2374" s="131"/>
      <c r="W2374" s="131"/>
    </row>
    <row r="2375" spans="1:23" ht="18" customHeight="1" x14ac:dyDescent="0.35">
      <c r="A2375" s="143" t="s">
        <v>494</v>
      </c>
      <c r="B2375" s="143" t="s">
        <v>188</v>
      </c>
      <c r="C2375" s="147">
        <v>4926</v>
      </c>
      <c r="D2375" s="7">
        <v>-0.143140715</v>
      </c>
      <c r="E2375" s="10">
        <v>1</v>
      </c>
      <c r="F2375" s="144">
        <v>0</v>
      </c>
      <c r="G2375" s="47">
        <f t="shared" si="193"/>
        <v>4926</v>
      </c>
      <c r="H2375" s="47">
        <f t="shared" si="194"/>
        <v>0</v>
      </c>
      <c r="I2375" s="59">
        <v>-8.9788414520267451E-2</v>
      </c>
      <c r="J2375" s="23">
        <f t="shared" si="195"/>
        <v>-5.3352300479732551E-2</v>
      </c>
      <c r="K2375" s="9">
        <v>-1.7165993179862959E-2</v>
      </c>
      <c r="L2375" s="63">
        <f t="shared" si="196"/>
        <v>-8.841594880366193</v>
      </c>
      <c r="M2375" s="63">
        <f t="shared" si="197"/>
        <v>-0.12597472182013705</v>
      </c>
      <c r="N2375" s="145"/>
      <c r="O2375" s="131"/>
      <c r="P2375" s="131"/>
      <c r="Q2375" s="131"/>
      <c r="R2375" s="131"/>
      <c r="S2375" s="131"/>
      <c r="T2375" s="131"/>
      <c r="U2375" s="131"/>
      <c r="V2375" s="131"/>
      <c r="W2375" s="131"/>
    </row>
    <row r="2376" spans="1:23" ht="18" customHeight="1" x14ac:dyDescent="0.35">
      <c r="A2376" s="143" t="s">
        <v>494</v>
      </c>
      <c r="B2376" s="143" t="s">
        <v>1507</v>
      </c>
      <c r="C2376" s="147">
        <v>21084</v>
      </c>
      <c r="D2376" s="7">
        <v>-0.110614693</v>
      </c>
      <c r="E2376" s="10">
        <v>1</v>
      </c>
      <c r="F2376" s="144">
        <v>0</v>
      </c>
      <c r="G2376" s="47">
        <f t="shared" si="193"/>
        <v>21084</v>
      </c>
      <c r="H2376" s="47">
        <f t="shared" si="194"/>
        <v>0</v>
      </c>
      <c r="I2376" s="59">
        <v>-8.9788414520267451E-2</v>
      </c>
      <c r="J2376" s="23">
        <f t="shared" si="195"/>
        <v>-2.0826278479732549E-2</v>
      </c>
      <c r="K2376" s="9">
        <v>-1.7165993179862959E-2</v>
      </c>
      <c r="L2376" s="63">
        <f t="shared" si="196"/>
        <v>-13.569060131689074</v>
      </c>
      <c r="M2376" s="63">
        <f t="shared" si="197"/>
        <v>-9.3448699820137038E-2</v>
      </c>
      <c r="N2376" s="145"/>
      <c r="O2376" s="131"/>
      <c r="P2376" s="131"/>
      <c r="Q2376" s="131"/>
      <c r="R2376" s="131"/>
      <c r="S2376" s="131"/>
      <c r="T2376" s="131"/>
      <c r="U2376" s="131"/>
      <c r="V2376" s="131"/>
      <c r="W2376" s="131"/>
    </row>
    <row r="2377" spans="1:23" ht="18" customHeight="1" x14ac:dyDescent="0.35">
      <c r="A2377" s="143" t="s">
        <v>494</v>
      </c>
      <c r="B2377" s="143" t="s">
        <v>275</v>
      </c>
      <c r="C2377" s="147">
        <v>21201</v>
      </c>
      <c r="D2377" s="7">
        <v>-0.126475899</v>
      </c>
      <c r="E2377" s="10">
        <v>1</v>
      </c>
      <c r="F2377" s="144">
        <v>0</v>
      </c>
      <c r="G2377" s="47">
        <f t="shared" si="193"/>
        <v>21201</v>
      </c>
      <c r="H2377" s="47">
        <f t="shared" si="194"/>
        <v>0</v>
      </c>
      <c r="I2377" s="59">
        <v>-8.9788414520267451E-2</v>
      </c>
      <c r="J2377" s="23">
        <f t="shared" si="195"/>
        <v>-3.6687484479732552E-2</v>
      </c>
      <c r="K2377" s="9">
        <v>-1.7165993179862959E-2</v>
      </c>
      <c r="L2377" s="63">
        <f t="shared" si="196"/>
        <v>-15.916137894481302</v>
      </c>
      <c r="M2377" s="63">
        <f t="shared" si="197"/>
        <v>-0.10930990582013704</v>
      </c>
      <c r="N2377" s="145"/>
      <c r="O2377" s="131"/>
      <c r="P2377" s="131"/>
      <c r="Q2377" s="131"/>
      <c r="R2377" s="131"/>
      <c r="S2377" s="131"/>
      <c r="T2377" s="131"/>
      <c r="U2377" s="131"/>
      <c r="V2377" s="131"/>
      <c r="W2377" s="131"/>
    </row>
    <row r="2378" spans="1:23" ht="18" customHeight="1" x14ac:dyDescent="0.35">
      <c r="A2378" s="143" t="s">
        <v>494</v>
      </c>
      <c r="B2378" s="143" t="s">
        <v>593</v>
      </c>
      <c r="C2378" s="147">
        <v>45127</v>
      </c>
      <c r="D2378" s="7">
        <v>-0.120184761</v>
      </c>
      <c r="E2378" s="10">
        <v>1</v>
      </c>
      <c r="F2378" s="144">
        <v>0</v>
      </c>
      <c r="G2378" s="47">
        <f t="shared" si="193"/>
        <v>45127</v>
      </c>
      <c r="H2378" s="47">
        <f t="shared" si="194"/>
        <v>0</v>
      </c>
      <c r="I2378" s="59">
        <v>-8.9788414520267451E-2</v>
      </c>
      <c r="J2378" s="23">
        <f t="shared" si="195"/>
        <v>-3.039634647973255E-2</v>
      </c>
      <c r="K2378" s="9">
        <v>-1.7165993179862959E-2</v>
      </c>
      <c r="L2378" s="63">
        <f t="shared" si="196"/>
        <v>-21.884396898053012</v>
      </c>
      <c r="M2378" s="63">
        <f t="shared" si="197"/>
        <v>-0.10301876782013704</v>
      </c>
      <c r="N2378" s="145"/>
      <c r="O2378" s="131"/>
      <c r="P2378" s="131"/>
      <c r="Q2378" s="131"/>
      <c r="R2378" s="131"/>
      <c r="S2378" s="131"/>
      <c r="T2378" s="131"/>
      <c r="U2378" s="131"/>
      <c r="V2378" s="131"/>
      <c r="W2378" s="131"/>
    </row>
    <row r="2379" spans="1:23" ht="18" customHeight="1" x14ac:dyDescent="0.35">
      <c r="A2379" s="143" t="s">
        <v>494</v>
      </c>
      <c r="B2379" s="143" t="s">
        <v>1269</v>
      </c>
      <c r="C2379" s="147">
        <v>15396</v>
      </c>
      <c r="D2379" s="7">
        <v>-6.2114977000000002E-2</v>
      </c>
      <c r="E2379" s="10">
        <v>1</v>
      </c>
      <c r="F2379" s="144">
        <v>0</v>
      </c>
      <c r="G2379" s="47">
        <f t="shared" si="193"/>
        <v>15396</v>
      </c>
      <c r="H2379" s="47">
        <f t="shared" si="194"/>
        <v>0</v>
      </c>
      <c r="I2379" s="59">
        <v>-8.9788414520267451E-2</v>
      </c>
      <c r="J2379" s="23">
        <f t="shared" si="195"/>
        <v>2.7673437520267449E-2</v>
      </c>
      <c r="K2379" s="9">
        <v>-1.7165993179862959E-2</v>
      </c>
      <c r="L2379" s="63">
        <f t="shared" si="196"/>
        <v>-5.5772977337545324</v>
      </c>
      <c r="M2379" s="63">
        <f t="shared" si="197"/>
        <v>-4.494898382013704E-2</v>
      </c>
      <c r="N2379" s="145"/>
      <c r="O2379" s="131"/>
      <c r="P2379" s="131"/>
      <c r="Q2379" s="131"/>
      <c r="R2379" s="131"/>
      <c r="S2379" s="131"/>
      <c r="T2379" s="131"/>
      <c r="U2379" s="131"/>
      <c r="V2379" s="131"/>
      <c r="W2379" s="131"/>
    </row>
    <row r="2380" spans="1:23" ht="18" customHeight="1" x14ac:dyDescent="0.35">
      <c r="A2380" s="143" t="s">
        <v>494</v>
      </c>
      <c r="B2380" s="143" t="s">
        <v>789</v>
      </c>
      <c r="C2380" s="147">
        <v>22579</v>
      </c>
      <c r="D2380" s="7">
        <v>-0.10663958900000001</v>
      </c>
      <c r="E2380" s="10">
        <v>1</v>
      </c>
      <c r="F2380" s="144">
        <v>0</v>
      </c>
      <c r="G2380" s="47">
        <f t="shared" si="193"/>
        <v>22579</v>
      </c>
      <c r="H2380" s="47">
        <f t="shared" si="194"/>
        <v>0</v>
      </c>
      <c r="I2380" s="59">
        <v>-8.9788414520267451E-2</v>
      </c>
      <c r="J2380" s="23">
        <f t="shared" si="195"/>
        <v>-1.6851174479732556E-2</v>
      </c>
      <c r="K2380" s="9">
        <v>-1.7165993179862959E-2</v>
      </c>
      <c r="L2380" s="63">
        <f t="shared" si="196"/>
        <v>-13.444580107825526</v>
      </c>
      <c r="M2380" s="63">
        <f t="shared" si="197"/>
        <v>-8.9473595820137045E-2</v>
      </c>
      <c r="N2380" s="145"/>
      <c r="O2380" s="131"/>
      <c r="P2380" s="131"/>
      <c r="Q2380" s="131"/>
      <c r="R2380" s="131"/>
      <c r="S2380" s="131"/>
      <c r="T2380" s="131"/>
      <c r="U2380" s="131"/>
      <c r="V2380" s="131"/>
      <c r="W2380" s="131"/>
    </row>
    <row r="2381" spans="1:23" ht="18" customHeight="1" x14ac:dyDescent="0.35">
      <c r="A2381" s="143" t="s">
        <v>494</v>
      </c>
      <c r="B2381" s="143" t="s">
        <v>193</v>
      </c>
      <c r="C2381" s="147">
        <v>28112</v>
      </c>
      <c r="D2381" s="7">
        <v>-0.146391507</v>
      </c>
      <c r="E2381" s="10">
        <v>1</v>
      </c>
      <c r="F2381" s="144">
        <v>0</v>
      </c>
      <c r="G2381" s="47">
        <f t="shared" si="193"/>
        <v>28112</v>
      </c>
      <c r="H2381" s="47">
        <f t="shared" si="194"/>
        <v>0</v>
      </c>
      <c r="I2381" s="59">
        <v>-8.9788414520267451E-2</v>
      </c>
      <c r="J2381" s="23">
        <f t="shared" si="195"/>
        <v>-5.6603092479732553E-2</v>
      </c>
      <c r="K2381" s="9">
        <v>-1.7165993179862959E-2</v>
      </c>
      <c r="L2381" s="63">
        <f t="shared" si="196"/>
        <v>-21.666768332205635</v>
      </c>
      <c r="M2381" s="63">
        <f t="shared" si="197"/>
        <v>-0.12922551382013706</v>
      </c>
      <c r="N2381" s="145"/>
      <c r="O2381" s="131"/>
      <c r="P2381" s="131"/>
      <c r="Q2381" s="131"/>
      <c r="R2381" s="131"/>
      <c r="S2381" s="131"/>
      <c r="T2381" s="131"/>
      <c r="U2381" s="131"/>
      <c r="V2381" s="131"/>
      <c r="W2381" s="131"/>
    </row>
    <row r="2382" spans="1:23" ht="18" customHeight="1" x14ac:dyDescent="0.35">
      <c r="A2382" s="143" t="s">
        <v>494</v>
      </c>
      <c r="B2382" s="143" t="s">
        <v>945</v>
      </c>
      <c r="C2382" s="147">
        <v>18054</v>
      </c>
      <c r="D2382" s="7">
        <v>-0.20743067200000001</v>
      </c>
      <c r="E2382" s="10">
        <v>1</v>
      </c>
      <c r="F2382" s="144">
        <v>0</v>
      </c>
      <c r="G2382" s="47">
        <f t="shared" si="193"/>
        <v>18054</v>
      </c>
      <c r="H2382" s="47">
        <f t="shared" si="194"/>
        <v>0</v>
      </c>
      <c r="I2382" s="59">
        <v>-8.9788414520267451E-2</v>
      </c>
      <c r="J2382" s="23">
        <f t="shared" si="195"/>
        <v>-0.11764225747973256</v>
      </c>
      <c r="K2382" s="9">
        <v>-1.7165993179862959E-2</v>
      </c>
      <c r="L2382" s="63">
        <f t="shared" si="196"/>
        <v>-25.564946687014448</v>
      </c>
      <c r="M2382" s="63">
        <f t="shared" si="197"/>
        <v>-0.19026467882013706</v>
      </c>
      <c r="N2382" s="145"/>
      <c r="O2382" s="131"/>
      <c r="P2382" s="131"/>
      <c r="Q2382" s="131"/>
      <c r="R2382" s="131"/>
      <c r="S2382" s="131"/>
      <c r="T2382" s="131"/>
      <c r="U2382" s="131"/>
      <c r="V2382" s="131"/>
      <c r="W2382" s="131"/>
    </row>
    <row r="2383" spans="1:23" ht="18" customHeight="1" x14ac:dyDescent="0.35">
      <c r="A2383" s="143" t="s">
        <v>494</v>
      </c>
      <c r="B2383" s="143" t="s">
        <v>194</v>
      </c>
      <c r="C2383" s="147">
        <v>6870</v>
      </c>
      <c r="D2383" s="7">
        <v>-0.26818472999999998</v>
      </c>
      <c r="E2383" s="10">
        <v>1</v>
      </c>
      <c r="F2383" s="144">
        <v>0</v>
      </c>
      <c r="G2383" s="47">
        <f t="shared" si="193"/>
        <v>6870</v>
      </c>
      <c r="H2383" s="47">
        <f t="shared" si="194"/>
        <v>0</v>
      </c>
      <c r="I2383" s="59">
        <v>-8.9788414520267451E-2</v>
      </c>
      <c r="J2383" s="23">
        <f t="shared" si="195"/>
        <v>-0.17839631547973253</v>
      </c>
      <c r="K2383" s="9">
        <v>-1.7165993179862959E-2</v>
      </c>
      <c r="L2383" s="63">
        <f t="shared" si="196"/>
        <v>-20.805804258257346</v>
      </c>
      <c r="M2383" s="63">
        <f t="shared" si="197"/>
        <v>-0.25101873682013703</v>
      </c>
      <c r="N2383" s="145"/>
      <c r="O2383" s="131"/>
      <c r="P2383" s="131"/>
      <c r="Q2383" s="131"/>
      <c r="R2383" s="131"/>
      <c r="S2383" s="131"/>
      <c r="T2383" s="131"/>
      <c r="U2383" s="131"/>
      <c r="V2383" s="131"/>
      <c r="W2383" s="131"/>
    </row>
    <row r="2384" spans="1:23" ht="18" customHeight="1" x14ac:dyDescent="0.35">
      <c r="A2384" s="143" t="s">
        <v>494</v>
      </c>
      <c r="B2384" s="143" t="s">
        <v>1112</v>
      </c>
      <c r="C2384" s="147">
        <v>15551</v>
      </c>
      <c r="D2384" s="7">
        <v>-0.23730404499999999</v>
      </c>
      <c r="E2384" s="10">
        <v>1</v>
      </c>
      <c r="F2384" s="144">
        <v>0</v>
      </c>
      <c r="G2384" s="47">
        <f t="shared" si="193"/>
        <v>15551</v>
      </c>
      <c r="H2384" s="47">
        <f t="shared" si="194"/>
        <v>0</v>
      </c>
      <c r="I2384" s="59">
        <v>-8.9788414520267451E-2</v>
      </c>
      <c r="J2384" s="23">
        <f t="shared" si="195"/>
        <v>-0.14751563047973254</v>
      </c>
      <c r="K2384" s="9">
        <v>-1.7165993179862959E-2</v>
      </c>
      <c r="L2384" s="63">
        <f t="shared" si="196"/>
        <v>-27.452018280481315</v>
      </c>
      <c r="M2384" s="63">
        <f t="shared" si="197"/>
        <v>-0.22013805182013704</v>
      </c>
      <c r="N2384" s="145"/>
      <c r="O2384" s="131"/>
      <c r="P2384" s="131"/>
      <c r="Q2384" s="131"/>
      <c r="R2384" s="131"/>
      <c r="S2384" s="131"/>
      <c r="T2384" s="131"/>
      <c r="U2384" s="131"/>
      <c r="V2384" s="131"/>
      <c r="W2384" s="131"/>
    </row>
    <row r="2385" spans="1:23" ht="18" customHeight="1" x14ac:dyDescent="0.35">
      <c r="A2385" s="143" t="s">
        <v>494</v>
      </c>
      <c r="B2385" s="143" t="s">
        <v>72</v>
      </c>
      <c r="C2385" s="147">
        <v>9648</v>
      </c>
      <c r="D2385" s="7">
        <v>-0.28816012600000002</v>
      </c>
      <c r="E2385" s="10">
        <v>1</v>
      </c>
      <c r="F2385" s="144">
        <v>0</v>
      </c>
      <c r="G2385" s="47">
        <f t="shared" si="193"/>
        <v>9648</v>
      </c>
      <c r="H2385" s="47">
        <f t="shared" si="194"/>
        <v>0</v>
      </c>
      <c r="I2385" s="59">
        <v>-8.9788414520267451E-2</v>
      </c>
      <c r="J2385" s="23">
        <f t="shared" si="195"/>
        <v>-0.19837171147973257</v>
      </c>
      <c r="K2385" s="9">
        <v>-1.7165993179862959E-2</v>
      </c>
      <c r="L2385" s="63">
        <f t="shared" si="196"/>
        <v>-26.618190914885759</v>
      </c>
      <c r="M2385" s="63">
        <f t="shared" si="197"/>
        <v>-0.27099413282013707</v>
      </c>
      <c r="N2385" s="145"/>
      <c r="O2385" s="131"/>
      <c r="P2385" s="131"/>
      <c r="Q2385" s="131"/>
      <c r="R2385" s="131"/>
      <c r="S2385" s="131"/>
      <c r="T2385" s="131"/>
      <c r="U2385" s="131"/>
      <c r="V2385" s="131"/>
      <c r="W2385" s="131"/>
    </row>
    <row r="2386" spans="1:23" ht="18" customHeight="1" x14ac:dyDescent="0.35">
      <c r="A2386" s="143" t="s">
        <v>494</v>
      </c>
      <c r="B2386" s="143" t="s">
        <v>73</v>
      </c>
      <c r="C2386" s="147">
        <v>41524</v>
      </c>
      <c r="D2386" s="7">
        <v>-8.3664854999999996E-2</v>
      </c>
      <c r="E2386" s="10">
        <v>1</v>
      </c>
      <c r="F2386" s="144">
        <v>0</v>
      </c>
      <c r="G2386" s="47">
        <f t="shared" si="193"/>
        <v>41524</v>
      </c>
      <c r="H2386" s="47">
        <f t="shared" si="194"/>
        <v>0</v>
      </c>
      <c r="I2386" s="59">
        <v>-8.9788414520267451E-2</v>
      </c>
      <c r="J2386" s="23">
        <f t="shared" si="195"/>
        <v>6.1235595202674548E-3</v>
      </c>
      <c r="K2386" s="9">
        <v>-1.7165993179862959E-2</v>
      </c>
      <c r="L2386" s="63">
        <f t="shared" si="196"/>
        <v>-13.550764673514506</v>
      </c>
      <c r="M2386" s="63">
        <f t="shared" si="197"/>
        <v>-6.6498861820137034E-2</v>
      </c>
      <c r="N2386" s="145"/>
      <c r="O2386" s="131"/>
      <c r="P2386" s="131"/>
      <c r="Q2386" s="131"/>
      <c r="R2386" s="131"/>
      <c r="S2386" s="131"/>
      <c r="T2386" s="131"/>
      <c r="U2386" s="131"/>
      <c r="V2386" s="131"/>
      <c r="W2386" s="131"/>
    </row>
    <row r="2387" spans="1:23" ht="18" customHeight="1" x14ac:dyDescent="0.35">
      <c r="A2387" s="143" t="s">
        <v>494</v>
      </c>
      <c r="B2387" s="143" t="s">
        <v>199</v>
      </c>
      <c r="C2387" s="147">
        <v>14166</v>
      </c>
      <c r="D2387" s="7">
        <v>-0.123322099</v>
      </c>
      <c r="E2387" s="10">
        <v>1</v>
      </c>
      <c r="F2387" s="144">
        <v>0</v>
      </c>
      <c r="G2387" s="47">
        <f t="shared" si="193"/>
        <v>14166</v>
      </c>
      <c r="H2387" s="47">
        <f t="shared" si="194"/>
        <v>0</v>
      </c>
      <c r="I2387" s="59">
        <v>-8.9788414520267451E-2</v>
      </c>
      <c r="J2387" s="23">
        <f t="shared" si="195"/>
        <v>-3.3533684479732553E-2</v>
      </c>
      <c r="K2387" s="9">
        <v>-1.7165993179862959E-2</v>
      </c>
      <c r="L2387" s="63">
        <f t="shared" si="196"/>
        <v>-12.634806566062917</v>
      </c>
      <c r="M2387" s="63">
        <f t="shared" si="197"/>
        <v>-0.10615610582013704</v>
      </c>
      <c r="N2387" s="145"/>
      <c r="O2387" s="131"/>
      <c r="P2387" s="131"/>
      <c r="Q2387" s="131"/>
      <c r="R2387" s="131"/>
      <c r="S2387" s="131"/>
      <c r="T2387" s="131"/>
      <c r="U2387" s="131"/>
      <c r="V2387" s="131"/>
      <c r="W2387" s="131"/>
    </row>
    <row r="2388" spans="1:23" ht="18" customHeight="1" x14ac:dyDescent="0.35">
      <c r="A2388" s="143" t="s">
        <v>494</v>
      </c>
      <c r="B2388" s="143" t="s">
        <v>588</v>
      </c>
      <c r="C2388" s="147">
        <v>398666</v>
      </c>
      <c r="D2388" s="7">
        <v>3.9642578999999997E-2</v>
      </c>
      <c r="E2388" s="10">
        <v>1</v>
      </c>
      <c r="F2388" s="144">
        <v>0</v>
      </c>
      <c r="G2388" s="47">
        <f t="shared" si="193"/>
        <v>398666</v>
      </c>
      <c r="H2388" s="47">
        <f t="shared" si="194"/>
        <v>0</v>
      </c>
      <c r="I2388" s="59">
        <v>-8.9788414520267451E-2</v>
      </c>
      <c r="J2388" s="23">
        <f t="shared" si="195"/>
        <v>0.12943099352026743</v>
      </c>
      <c r="K2388" s="9">
        <v>-1.7165993179862959E-2</v>
      </c>
      <c r="L2388" s="63">
        <f t="shared" si="196"/>
        <v>35.868934273813394</v>
      </c>
      <c r="M2388" s="63">
        <f t="shared" si="197"/>
        <v>5.6808572179862959E-2</v>
      </c>
      <c r="N2388" s="145"/>
      <c r="O2388" s="131"/>
      <c r="P2388" s="131"/>
      <c r="Q2388" s="131"/>
      <c r="R2388" s="131"/>
      <c r="S2388" s="131"/>
      <c r="T2388" s="131"/>
      <c r="U2388" s="131"/>
      <c r="V2388" s="131"/>
      <c r="W2388" s="131"/>
    </row>
    <row r="2389" spans="1:23" ht="18" customHeight="1" x14ac:dyDescent="0.35">
      <c r="A2389" s="143" t="s">
        <v>494</v>
      </c>
      <c r="B2389" s="143" t="s">
        <v>77</v>
      </c>
      <c r="C2389" s="147">
        <v>4217</v>
      </c>
      <c r="D2389" s="7">
        <v>-0.205012099</v>
      </c>
      <c r="E2389" s="10">
        <v>1</v>
      </c>
      <c r="F2389" s="144">
        <v>0</v>
      </c>
      <c r="G2389" s="47">
        <f t="shared" si="193"/>
        <v>4217</v>
      </c>
      <c r="H2389" s="47">
        <f t="shared" si="194"/>
        <v>0</v>
      </c>
      <c r="I2389" s="59">
        <v>-8.9788414520267451E-2</v>
      </c>
      <c r="J2389" s="23">
        <f t="shared" si="195"/>
        <v>-0.11522368447973255</v>
      </c>
      <c r="K2389" s="9">
        <v>-1.7165993179862959E-2</v>
      </c>
      <c r="L2389" s="63">
        <f t="shared" si="196"/>
        <v>-12.198431640688035</v>
      </c>
      <c r="M2389" s="63">
        <f t="shared" si="197"/>
        <v>-0.18784610582013705</v>
      </c>
      <c r="N2389" s="145"/>
      <c r="O2389" s="131"/>
      <c r="P2389" s="131"/>
      <c r="Q2389" s="131"/>
      <c r="R2389" s="131"/>
      <c r="S2389" s="131"/>
      <c r="T2389" s="131"/>
      <c r="U2389" s="131"/>
      <c r="V2389" s="131"/>
      <c r="W2389" s="131"/>
    </row>
    <row r="2390" spans="1:23" ht="18" customHeight="1" x14ac:dyDescent="0.35">
      <c r="A2390" s="143" t="s">
        <v>494</v>
      </c>
      <c r="B2390" s="143" t="s">
        <v>640</v>
      </c>
      <c r="C2390" s="147">
        <v>18120</v>
      </c>
      <c r="D2390" s="7">
        <v>-0.10681033099999999</v>
      </c>
      <c r="E2390" s="10">
        <v>1</v>
      </c>
      <c r="F2390" s="144">
        <v>0</v>
      </c>
      <c r="G2390" s="47">
        <f t="shared" si="193"/>
        <v>18120</v>
      </c>
      <c r="H2390" s="47">
        <f t="shared" si="194"/>
        <v>0</v>
      </c>
      <c r="I2390" s="59">
        <v>-8.9788414520267451E-2</v>
      </c>
      <c r="J2390" s="23">
        <f t="shared" si="195"/>
        <v>-1.7021916479732543E-2</v>
      </c>
      <c r="K2390" s="9">
        <v>-1.7165993179862959E-2</v>
      </c>
      <c r="L2390" s="63">
        <f t="shared" si="196"/>
        <v>-12.067073561314716</v>
      </c>
      <c r="M2390" s="63">
        <f t="shared" si="197"/>
        <v>-8.9644337820137032E-2</v>
      </c>
      <c r="N2390" s="145"/>
      <c r="O2390" s="131"/>
      <c r="P2390" s="131"/>
      <c r="Q2390" s="131"/>
      <c r="R2390" s="131"/>
      <c r="S2390" s="131"/>
      <c r="T2390" s="131"/>
      <c r="U2390" s="131"/>
      <c r="V2390" s="131"/>
      <c r="W2390" s="131"/>
    </row>
    <row r="2391" spans="1:23" ht="18" customHeight="1" x14ac:dyDescent="0.35">
      <c r="A2391" s="143" t="s">
        <v>494</v>
      </c>
      <c r="B2391" s="143" t="s">
        <v>357</v>
      </c>
      <c r="C2391" s="147">
        <v>34256</v>
      </c>
      <c r="D2391" s="7">
        <v>-0.15572935700000001</v>
      </c>
      <c r="E2391" s="10">
        <v>1</v>
      </c>
      <c r="F2391" s="144">
        <v>0</v>
      </c>
      <c r="G2391" s="47">
        <f t="shared" si="193"/>
        <v>34256</v>
      </c>
      <c r="H2391" s="47">
        <f t="shared" si="194"/>
        <v>0</v>
      </c>
      <c r="I2391" s="59">
        <v>-8.9788414520267451E-2</v>
      </c>
      <c r="J2391" s="23">
        <f t="shared" si="195"/>
        <v>-6.5940942479732562E-2</v>
      </c>
      <c r="K2391" s="9">
        <v>-1.7165993179862959E-2</v>
      </c>
      <c r="L2391" s="63">
        <f t="shared" si="196"/>
        <v>-25.645829041974906</v>
      </c>
      <c r="M2391" s="63">
        <f t="shared" si="197"/>
        <v>-0.13856336382013706</v>
      </c>
      <c r="N2391" s="145"/>
      <c r="O2391" s="131"/>
      <c r="P2391" s="131"/>
      <c r="Q2391" s="131"/>
      <c r="R2391" s="131"/>
      <c r="S2391" s="131"/>
      <c r="T2391" s="131"/>
      <c r="U2391" s="131"/>
      <c r="V2391" s="131"/>
      <c r="W2391" s="131"/>
    </row>
    <row r="2392" spans="1:23" ht="18" customHeight="1" x14ac:dyDescent="0.35">
      <c r="A2392" s="143" t="s">
        <v>494</v>
      </c>
      <c r="B2392" s="143" t="s">
        <v>468</v>
      </c>
      <c r="C2392" s="147">
        <v>10296</v>
      </c>
      <c r="D2392" s="7">
        <v>-0.186645124</v>
      </c>
      <c r="E2392" s="10">
        <v>1</v>
      </c>
      <c r="F2392" s="144">
        <v>0</v>
      </c>
      <c r="G2392" s="47">
        <f t="shared" si="193"/>
        <v>10296</v>
      </c>
      <c r="H2392" s="47">
        <f t="shared" si="194"/>
        <v>0</v>
      </c>
      <c r="I2392" s="59">
        <v>-8.9788414520267451E-2</v>
      </c>
      <c r="J2392" s="23">
        <f t="shared" si="195"/>
        <v>-9.6856709479732545E-2</v>
      </c>
      <c r="K2392" s="9">
        <v>-1.7165993179862959E-2</v>
      </c>
      <c r="L2392" s="63">
        <f t="shared" si="196"/>
        <v>-17.196913033083053</v>
      </c>
      <c r="M2392" s="63">
        <f t="shared" si="197"/>
        <v>-0.16947913082013705</v>
      </c>
      <c r="N2392" s="145"/>
      <c r="O2392" s="131"/>
      <c r="P2392" s="131"/>
      <c r="Q2392" s="131"/>
      <c r="R2392" s="131"/>
      <c r="S2392" s="131"/>
      <c r="T2392" s="131"/>
      <c r="U2392" s="131"/>
      <c r="V2392" s="131"/>
      <c r="W2392" s="131"/>
    </row>
    <row r="2393" spans="1:23" ht="18" customHeight="1" x14ac:dyDescent="0.35">
      <c r="A2393" s="143" t="s">
        <v>494</v>
      </c>
      <c r="B2393" s="143" t="s">
        <v>79</v>
      </c>
      <c r="C2393" s="147">
        <v>28093</v>
      </c>
      <c r="D2393" s="7">
        <v>-9.4059978000000002E-2</v>
      </c>
      <c r="E2393" s="10">
        <v>1</v>
      </c>
      <c r="F2393" s="144">
        <v>0</v>
      </c>
      <c r="G2393" s="47">
        <f t="shared" si="193"/>
        <v>28093</v>
      </c>
      <c r="H2393" s="47">
        <f t="shared" si="194"/>
        <v>0</v>
      </c>
      <c r="I2393" s="59">
        <v>-8.9788414520267451E-2</v>
      </c>
      <c r="J2393" s="23">
        <f t="shared" si="195"/>
        <v>-4.2715634797325513E-3</v>
      </c>
      <c r="K2393" s="9">
        <v>-1.7165993179862959E-2</v>
      </c>
      <c r="L2393" s="63">
        <f t="shared" si="196"/>
        <v>-12.888175081771132</v>
      </c>
      <c r="M2393" s="63">
        <f t="shared" si="197"/>
        <v>-7.689398482013704E-2</v>
      </c>
      <c r="N2393" s="145"/>
      <c r="O2393" s="131"/>
      <c r="P2393" s="131"/>
      <c r="Q2393" s="131"/>
      <c r="R2393" s="131"/>
      <c r="S2393" s="131"/>
      <c r="T2393" s="131"/>
      <c r="U2393" s="131"/>
      <c r="V2393" s="131"/>
      <c r="W2393" s="131"/>
    </row>
    <row r="2394" spans="1:23" ht="18" customHeight="1" x14ac:dyDescent="0.35">
      <c r="A2394" s="143" t="s">
        <v>494</v>
      </c>
      <c r="B2394" s="143" t="s">
        <v>1508</v>
      </c>
      <c r="C2394" s="147">
        <v>50490</v>
      </c>
      <c r="D2394" s="7">
        <v>-3.4693884000000001E-2</v>
      </c>
      <c r="E2394" s="10">
        <v>1</v>
      </c>
      <c r="F2394" s="144">
        <v>0</v>
      </c>
      <c r="G2394" s="47">
        <f t="shared" si="193"/>
        <v>50490</v>
      </c>
      <c r="H2394" s="47">
        <f t="shared" si="194"/>
        <v>0</v>
      </c>
      <c r="I2394" s="59">
        <v>-8.9788414520267451E-2</v>
      </c>
      <c r="J2394" s="23">
        <f t="shared" si="195"/>
        <v>5.509453052026745E-2</v>
      </c>
      <c r="K2394" s="9">
        <v>-1.7165993179862959E-2</v>
      </c>
      <c r="L2394" s="63">
        <f t="shared" si="196"/>
        <v>-3.9385135570247205</v>
      </c>
      <c r="M2394" s="63">
        <f t="shared" si="197"/>
        <v>-1.7527890820137042E-2</v>
      </c>
      <c r="N2394" s="145"/>
      <c r="O2394" s="131"/>
      <c r="P2394" s="131"/>
      <c r="Q2394" s="131"/>
      <c r="R2394" s="131"/>
      <c r="S2394" s="131"/>
      <c r="T2394" s="131"/>
      <c r="U2394" s="131"/>
      <c r="V2394" s="131"/>
      <c r="W2394" s="131"/>
    </row>
    <row r="2395" spans="1:23" ht="18" customHeight="1" x14ac:dyDescent="0.35">
      <c r="A2395" s="143" t="s">
        <v>494</v>
      </c>
      <c r="B2395" s="143" t="s">
        <v>209</v>
      </c>
      <c r="C2395" s="147">
        <v>16607</v>
      </c>
      <c r="D2395" s="7">
        <v>-0.146899585</v>
      </c>
      <c r="E2395" s="10">
        <v>1</v>
      </c>
      <c r="F2395" s="144">
        <v>0</v>
      </c>
      <c r="G2395" s="47">
        <f t="shared" si="193"/>
        <v>16607</v>
      </c>
      <c r="H2395" s="47">
        <f t="shared" si="194"/>
        <v>0</v>
      </c>
      <c r="I2395" s="59">
        <v>-8.9788414520267451E-2</v>
      </c>
      <c r="J2395" s="23">
        <f t="shared" si="195"/>
        <v>-5.7111170479732548E-2</v>
      </c>
      <c r="K2395" s="9">
        <v>-1.7165993179862959E-2</v>
      </c>
      <c r="L2395" s="63">
        <f t="shared" si="196"/>
        <v>-16.718527928221466</v>
      </c>
      <c r="M2395" s="63">
        <f t="shared" si="197"/>
        <v>-0.12973359182013705</v>
      </c>
      <c r="N2395" s="145"/>
      <c r="O2395" s="131"/>
      <c r="P2395" s="131"/>
      <c r="Q2395" s="131"/>
      <c r="R2395" s="131"/>
      <c r="S2395" s="131"/>
      <c r="T2395" s="131"/>
      <c r="U2395" s="131"/>
      <c r="V2395" s="131"/>
      <c r="W2395" s="131"/>
    </row>
    <row r="2396" spans="1:23" ht="18" customHeight="1" x14ac:dyDescent="0.35">
      <c r="A2396" s="143" t="s">
        <v>494</v>
      </c>
      <c r="B2396" s="143" t="s">
        <v>115</v>
      </c>
      <c r="C2396" s="147">
        <v>85730</v>
      </c>
      <c r="D2396" s="7">
        <v>-3.1041314E-2</v>
      </c>
      <c r="E2396" s="10">
        <v>1</v>
      </c>
      <c r="F2396" s="144">
        <v>0</v>
      </c>
      <c r="G2396" s="47">
        <f t="shared" si="193"/>
        <v>85730</v>
      </c>
      <c r="H2396" s="47">
        <f t="shared" si="194"/>
        <v>0</v>
      </c>
      <c r="I2396" s="59">
        <v>-8.9788414520267451E-2</v>
      </c>
      <c r="J2396" s="23">
        <f t="shared" si="195"/>
        <v>5.8747100520267451E-2</v>
      </c>
      <c r="K2396" s="9">
        <v>-1.7165993179862959E-2</v>
      </c>
      <c r="L2396" s="63">
        <f t="shared" si="196"/>
        <v>-4.0626503385826824</v>
      </c>
      <c r="M2396" s="63">
        <f t="shared" si="197"/>
        <v>-1.3875320820137042E-2</v>
      </c>
      <c r="N2396" s="145"/>
      <c r="O2396" s="131"/>
      <c r="P2396" s="131"/>
      <c r="Q2396" s="131"/>
      <c r="R2396" s="131"/>
      <c r="S2396" s="131"/>
      <c r="T2396" s="131"/>
      <c r="U2396" s="131"/>
      <c r="V2396" s="131"/>
      <c r="W2396" s="131"/>
    </row>
    <row r="2397" spans="1:23" ht="18" customHeight="1" x14ac:dyDescent="0.35">
      <c r="A2397" s="143" t="s">
        <v>494</v>
      </c>
      <c r="B2397" s="143" t="s">
        <v>210</v>
      </c>
      <c r="C2397" s="147">
        <v>24290</v>
      </c>
      <c r="D2397" s="7">
        <v>-0.157710184</v>
      </c>
      <c r="E2397" s="10">
        <v>1</v>
      </c>
      <c r="F2397" s="144">
        <v>0</v>
      </c>
      <c r="G2397" s="47">
        <f t="shared" si="193"/>
        <v>24290</v>
      </c>
      <c r="H2397" s="47">
        <f t="shared" si="194"/>
        <v>0</v>
      </c>
      <c r="I2397" s="59">
        <v>-8.9788414520267451E-2</v>
      </c>
      <c r="J2397" s="23">
        <f t="shared" si="195"/>
        <v>-6.7921769479732552E-2</v>
      </c>
      <c r="K2397" s="9">
        <v>-1.7165993179862959E-2</v>
      </c>
      <c r="L2397" s="63">
        <f t="shared" si="196"/>
        <v>-21.90416270792252</v>
      </c>
      <c r="M2397" s="63">
        <f t="shared" si="197"/>
        <v>-0.14054419082013705</v>
      </c>
      <c r="N2397" s="145"/>
      <c r="O2397" s="131"/>
      <c r="P2397" s="131"/>
      <c r="Q2397" s="131"/>
      <c r="R2397" s="131"/>
      <c r="S2397" s="131"/>
      <c r="T2397" s="131"/>
      <c r="U2397" s="131"/>
      <c r="V2397" s="131"/>
      <c r="W2397" s="131"/>
    </row>
    <row r="2398" spans="1:23" ht="18" customHeight="1" x14ac:dyDescent="0.35">
      <c r="A2398" s="143" t="s">
        <v>494</v>
      </c>
      <c r="B2398" s="143" t="s">
        <v>591</v>
      </c>
      <c r="C2398" s="147">
        <v>25707</v>
      </c>
      <c r="D2398" s="7">
        <v>-0.143826605</v>
      </c>
      <c r="E2398" s="10">
        <v>1</v>
      </c>
      <c r="F2398" s="144">
        <v>0</v>
      </c>
      <c r="G2398" s="47">
        <f t="shared" si="193"/>
        <v>25707</v>
      </c>
      <c r="H2398" s="47">
        <f t="shared" si="194"/>
        <v>0</v>
      </c>
      <c r="I2398" s="59">
        <v>-8.9788414520267451E-2</v>
      </c>
      <c r="J2398" s="23">
        <f t="shared" si="195"/>
        <v>-5.4038190479732545E-2</v>
      </c>
      <c r="K2398" s="9">
        <v>-1.7165993179862959E-2</v>
      </c>
      <c r="L2398" s="63">
        <f t="shared" si="196"/>
        <v>-20.308005870864047</v>
      </c>
      <c r="M2398" s="63">
        <f t="shared" si="197"/>
        <v>-0.12666061182013705</v>
      </c>
      <c r="N2398" s="145"/>
      <c r="O2398" s="131"/>
      <c r="P2398" s="131"/>
      <c r="Q2398" s="131"/>
      <c r="R2398" s="131"/>
      <c r="S2398" s="131"/>
      <c r="T2398" s="131"/>
      <c r="U2398" s="131"/>
      <c r="V2398" s="131"/>
      <c r="W2398" s="131"/>
    </row>
    <row r="2399" spans="1:23" ht="18" customHeight="1" x14ac:dyDescent="0.35">
      <c r="A2399" s="143" t="s">
        <v>494</v>
      </c>
      <c r="B2399" s="143" t="s">
        <v>1511</v>
      </c>
      <c r="C2399" s="147">
        <v>79140</v>
      </c>
      <c r="D2399" s="7">
        <v>-7.7445237E-2</v>
      </c>
      <c r="E2399" s="10">
        <v>1</v>
      </c>
      <c r="F2399" s="144">
        <v>0</v>
      </c>
      <c r="G2399" s="47">
        <f t="shared" si="193"/>
        <v>79140</v>
      </c>
      <c r="H2399" s="47">
        <f t="shared" si="194"/>
        <v>0</v>
      </c>
      <c r="I2399" s="59">
        <v>-8.9788414520267451E-2</v>
      </c>
      <c r="J2399" s="23">
        <f t="shared" si="195"/>
        <v>1.2343177520267451E-2</v>
      </c>
      <c r="K2399" s="9">
        <v>-1.7165993179862959E-2</v>
      </c>
      <c r="L2399" s="63">
        <f t="shared" si="196"/>
        <v>-16.957655905803982</v>
      </c>
      <c r="M2399" s="63">
        <f t="shared" si="197"/>
        <v>-6.0279243820137038E-2</v>
      </c>
      <c r="N2399" s="145"/>
      <c r="O2399" s="131"/>
      <c r="P2399" s="131"/>
      <c r="Q2399" s="131"/>
      <c r="R2399" s="131"/>
      <c r="S2399" s="131"/>
      <c r="T2399" s="131"/>
      <c r="U2399" s="131"/>
      <c r="V2399" s="131"/>
      <c r="W2399" s="131"/>
    </row>
    <row r="2400" spans="1:23" ht="18" customHeight="1" x14ac:dyDescent="0.35">
      <c r="A2400" s="143" t="s">
        <v>494</v>
      </c>
      <c r="B2400" s="143" t="s">
        <v>1509</v>
      </c>
      <c r="C2400" s="147">
        <v>41062</v>
      </c>
      <c r="D2400" s="7">
        <v>-0.105659172</v>
      </c>
      <c r="E2400" s="10">
        <v>1</v>
      </c>
      <c r="F2400" s="144">
        <v>0</v>
      </c>
      <c r="G2400" s="47">
        <f t="shared" si="193"/>
        <v>41062</v>
      </c>
      <c r="H2400" s="47">
        <f t="shared" si="194"/>
        <v>0</v>
      </c>
      <c r="I2400" s="59">
        <v>-8.9788414520267451E-2</v>
      </c>
      <c r="J2400" s="23">
        <f t="shared" si="195"/>
        <v>-1.5870757479732545E-2</v>
      </c>
      <c r="K2400" s="9">
        <v>-1.7165993179862959E-2</v>
      </c>
      <c r="L2400" s="63">
        <f t="shared" si="196"/>
        <v>-17.932046042007023</v>
      </c>
      <c r="M2400" s="63">
        <f t="shared" si="197"/>
        <v>-8.8493178820137033E-2</v>
      </c>
      <c r="N2400" s="145"/>
      <c r="O2400" s="131"/>
      <c r="P2400" s="131"/>
      <c r="Q2400" s="131"/>
      <c r="R2400" s="131"/>
      <c r="S2400" s="131"/>
      <c r="T2400" s="131"/>
      <c r="U2400" s="131"/>
      <c r="V2400" s="131"/>
      <c r="W2400" s="131"/>
    </row>
    <row r="2401" spans="1:23" ht="18" customHeight="1" x14ac:dyDescent="0.35">
      <c r="A2401" s="143" t="s">
        <v>494</v>
      </c>
      <c r="B2401" s="143" t="s">
        <v>1510</v>
      </c>
      <c r="C2401" s="147">
        <v>21294</v>
      </c>
      <c r="D2401" s="7">
        <v>-0.12879945100000001</v>
      </c>
      <c r="E2401" s="10">
        <v>1</v>
      </c>
      <c r="F2401" s="144">
        <v>0</v>
      </c>
      <c r="G2401" s="47">
        <f t="shared" si="193"/>
        <v>21294</v>
      </c>
      <c r="H2401" s="47">
        <f t="shared" si="194"/>
        <v>0</v>
      </c>
      <c r="I2401" s="59">
        <v>-8.9788414520267451E-2</v>
      </c>
      <c r="J2401" s="23">
        <f t="shared" si="195"/>
        <v>-3.9011036479732558E-2</v>
      </c>
      <c r="K2401" s="9">
        <v>-1.7165993179862959E-2</v>
      </c>
      <c r="L2401" s="63">
        <f t="shared" si="196"/>
        <v>-16.290071930489489</v>
      </c>
      <c r="M2401" s="63">
        <f t="shared" si="197"/>
        <v>-0.11163345782013705</v>
      </c>
      <c r="N2401" s="145"/>
      <c r="O2401" s="131"/>
      <c r="P2401" s="131"/>
      <c r="Q2401" s="131"/>
      <c r="R2401" s="131"/>
      <c r="S2401" s="131"/>
      <c r="T2401" s="131"/>
      <c r="U2401" s="131"/>
      <c r="V2401" s="131"/>
      <c r="W2401" s="131"/>
    </row>
    <row r="2402" spans="1:23" ht="18" customHeight="1" x14ac:dyDescent="0.35">
      <c r="A2402" s="143" t="s">
        <v>494</v>
      </c>
      <c r="B2402" s="143" t="s">
        <v>1347</v>
      </c>
      <c r="C2402" s="147">
        <v>9641</v>
      </c>
      <c r="D2402" s="7">
        <v>-0.14488518</v>
      </c>
      <c r="E2402" s="10">
        <v>1</v>
      </c>
      <c r="F2402" s="144">
        <v>0</v>
      </c>
      <c r="G2402" s="47">
        <f t="shared" si="193"/>
        <v>9641</v>
      </c>
      <c r="H2402" s="47">
        <f t="shared" si="194"/>
        <v>0</v>
      </c>
      <c r="I2402" s="59">
        <v>-8.9788414520267451E-2</v>
      </c>
      <c r="J2402" s="23">
        <f t="shared" si="195"/>
        <v>-5.5096765479732551E-2</v>
      </c>
      <c r="K2402" s="9">
        <v>-1.7165993179862959E-2</v>
      </c>
      <c r="L2402" s="63">
        <f t="shared" si="196"/>
        <v>-12.540567386092773</v>
      </c>
      <c r="M2402" s="63">
        <f t="shared" si="197"/>
        <v>-0.12771918682013705</v>
      </c>
      <c r="N2402" s="145"/>
      <c r="O2402" s="131"/>
      <c r="P2402" s="131"/>
      <c r="Q2402" s="131"/>
      <c r="R2402" s="131"/>
      <c r="S2402" s="131"/>
      <c r="T2402" s="131"/>
      <c r="U2402" s="131"/>
      <c r="V2402" s="131"/>
      <c r="W2402" s="131"/>
    </row>
    <row r="2403" spans="1:23" ht="18" customHeight="1" x14ac:dyDescent="0.35">
      <c r="A2403" s="143" t="s">
        <v>494</v>
      </c>
      <c r="B2403" s="143" t="s">
        <v>116</v>
      </c>
      <c r="C2403" s="147">
        <v>37039</v>
      </c>
      <c r="D2403" s="7">
        <v>-0.12216049399999999</v>
      </c>
      <c r="E2403" s="10">
        <v>1</v>
      </c>
      <c r="F2403" s="144">
        <v>0</v>
      </c>
      <c r="G2403" s="47">
        <f t="shared" si="193"/>
        <v>37039</v>
      </c>
      <c r="H2403" s="47">
        <f t="shared" si="194"/>
        <v>0</v>
      </c>
      <c r="I2403" s="59">
        <v>-8.9788414520267451E-2</v>
      </c>
      <c r="J2403" s="23">
        <f t="shared" si="195"/>
        <v>-3.2372079479732543E-2</v>
      </c>
      <c r="K2403" s="9">
        <v>-1.7165993179862959E-2</v>
      </c>
      <c r="L2403" s="63">
        <f t="shared" si="196"/>
        <v>-20.206736561213376</v>
      </c>
      <c r="M2403" s="63">
        <f t="shared" si="197"/>
        <v>-0.10499450082013703</v>
      </c>
      <c r="N2403" s="145"/>
      <c r="O2403" s="131"/>
      <c r="P2403" s="131"/>
      <c r="Q2403" s="131"/>
      <c r="R2403" s="131"/>
      <c r="S2403" s="131"/>
      <c r="T2403" s="131"/>
      <c r="U2403" s="131"/>
      <c r="V2403" s="131"/>
      <c r="W2403" s="131"/>
    </row>
    <row r="2404" spans="1:23" ht="18" customHeight="1" x14ac:dyDescent="0.35">
      <c r="A2404" s="143" t="s">
        <v>494</v>
      </c>
      <c r="B2404" s="143" t="s">
        <v>216</v>
      </c>
      <c r="C2404" s="147">
        <v>130473</v>
      </c>
      <c r="D2404" s="7">
        <v>-2.5340073000000001E-2</v>
      </c>
      <c r="E2404" s="10">
        <v>1</v>
      </c>
      <c r="F2404" s="144">
        <v>0</v>
      </c>
      <c r="G2404" s="47">
        <f t="shared" si="193"/>
        <v>130473</v>
      </c>
      <c r="H2404" s="47">
        <f t="shared" si="194"/>
        <v>0</v>
      </c>
      <c r="I2404" s="59">
        <v>-8.9788414520267451E-2</v>
      </c>
      <c r="J2404" s="23">
        <f t="shared" si="195"/>
        <v>6.4448341520267446E-2</v>
      </c>
      <c r="K2404" s="9">
        <v>-1.7165993179862959E-2</v>
      </c>
      <c r="L2404" s="63">
        <f t="shared" si="196"/>
        <v>-2.9525631724901054</v>
      </c>
      <c r="M2404" s="63">
        <f t="shared" si="197"/>
        <v>-8.1740798201370424E-3</v>
      </c>
      <c r="N2404" s="145"/>
      <c r="O2404" s="131"/>
      <c r="P2404" s="131"/>
      <c r="Q2404" s="131"/>
      <c r="R2404" s="131"/>
      <c r="S2404" s="131"/>
      <c r="T2404" s="131"/>
      <c r="U2404" s="131"/>
      <c r="V2404" s="131"/>
      <c r="W2404" s="131"/>
    </row>
    <row r="2405" spans="1:23" ht="18" customHeight="1" x14ac:dyDescent="0.35">
      <c r="A2405" s="143" t="s">
        <v>494</v>
      </c>
      <c r="B2405" s="143" t="s">
        <v>1277</v>
      </c>
      <c r="C2405" s="147">
        <v>6352</v>
      </c>
      <c r="D2405" s="7">
        <v>-0.13917975799999999</v>
      </c>
      <c r="E2405" s="10">
        <v>1</v>
      </c>
      <c r="F2405" s="144">
        <v>0</v>
      </c>
      <c r="G2405" s="47">
        <f t="shared" si="193"/>
        <v>6352</v>
      </c>
      <c r="H2405" s="47">
        <f t="shared" si="194"/>
        <v>0</v>
      </c>
      <c r="I2405" s="59">
        <v>-8.9788414520267451E-2</v>
      </c>
      <c r="J2405" s="23">
        <f t="shared" si="195"/>
        <v>-4.9391343479732536E-2</v>
      </c>
      <c r="K2405" s="9">
        <v>-1.7165993179862959E-2</v>
      </c>
      <c r="L2405" s="63">
        <f t="shared" si="196"/>
        <v>-9.7244281648366204</v>
      </c>
      <c r="M2405" s="63">
        <f t="shared" si="197"/>
        <v>-0.12201376482013702</v>
      </c>
      <c r="N2405" s="145"/>
      <c r="O2405" s="131"/>
      <c r="P2405" s="131"/>
      <c r="Q2405" s="131"/>
      <c r="R2405" s="131"/>
      <c r="S2405" s="131"/>
      <c r="T2405" s="131"/>
      <c r="U2405" s="131"/>
      <c r="V2405" s="131"/>
      <c r="W2405" s="131"/>
    </row>
    <row r="2406" spans="1:23" ht="18" customHeight="1" x14ac:dyDescent="0.35">
      <c r="A2406" s="143" t="s">
        <v>494</v>
      </c>
      <c r="B2406" s="143" t="s">
        <v>86</v>
      </c>
      <c r="C2406" s="147">
        <v>14773</v>
      </c>
      <c r="D2406" s="7">
        <v>-0.15093221700000001</v>
      </c>
      <c r="E2406" s="10">
        <v>1</v>
      </c>
      <c r="F2406" s="144">
        <v>0</v>
      </c>
      <c r="G2406" s="47">
        <f t="shared" si="193"/>
        <v>14773</v>
      </c>
      <c r="H2406" s="47">
        <f t="shared" si="194"/>
        <v>0</v>
      </c>
      <c r="I2406" s="59">
        <v>-8.9788414520267451E-2</v>
      </c>
      <c r="J2406" s="23">
        <f t="shared" si="195"/>
        <v>-6.1143802479732556E-2</v>
      </c>
      <c r="K2406" s="9">
        <v>-1.7165993179862959E-2</v>
      </c>
      <c r="L2406" s="63">
        <f t="shared" si="196"/>
        <v>-16.258512758807846</v>
      </c>
      <c r="M2406" s="63">
        <f t="shared" si="197"/>
        <v>-0.13376622382013706</v>
      </c>
      <c r="N2406" s="145"/>
      <c r="O2406" s="131"/>
      <c r="P2406" s="131"/>
      <c r="Q2406" s="131"/>
      <c r="R2406" s="131"/>
      <c r="S2406" s="131"/>
      <c r="T2406" s="131"/>
      <c r="U2406" s="131"/>
      <c r="V2406" s="131"/>
      <c r="W2406" s="131"/>
    </row>
    <row r="2407" spans="1:23" ht="18" customHeight="1" x14ac:dyDescent="0.35">
      <c r="A2407" s="143" t="s">
        <v>494</v>
      </c>
      <c r="B2407" s="143" t="s">
        <v>1512</v>
      </c>
      <c r="C2407" s="147">
        <v>26560</v>
      </c>
      <c r="D2407" s="7">
        <v>-0.13332185899999999</v>
      </c>
      <c r="E2407" s="10">
        <v>1</v>
      </c>
      <c r="F2407" s="144">
        <v>0</v>
      </c>
      <c r="G2407" s="47">
        <f t="shared" si="193"/>
        <v>26560</v>
      </c>
      <c r="H2407" s="47">
        <f t="shared" si="194"/>
        <v>0</v>
      </c>
      <c r="I2407" s="59">
        <v>-8.9788414520267451E-2</v>
      </c>
      <c r="J2407" s="23">
        <f t="shared" si="195"/>
        <v>-4.3533444479732536E-2</v>
      </c>
      <c r="K2407" s="9">
        <v>-1.7165993179862959E-2</v>
      </c>
      <c r="L2407" s="63">
        <f t="shared" si="196"/>
        <v>-18.930199100039754</v>
      </c>
      <c r="M2407" s="63">
        <f t="shared" si="197"/>
        <v>-0.11615586582013702</v>
      </c>
      <c r="N2407" s="145"/>
      <c r="O2407" s="131"/>
      <c r="P2407" s="131"/>
      <c r="Q2407" s="131"/>
      <c r="R2407" s="131"/>
      <c r="S2407" s="131"/>
      <c r="T2407" s="131"/>
      <c r="U2407" s="131"/>
      <c r="V2407" s="131"/>
      <c r="W2407" s="131"/>
    </row>
    <row r="2408" spans="1:23" ht="18" customHeight="1" x14ac:dyDescent="0.35">
      <c r="A2408" s="143" t="s">
        <v>494</v>
      </c>
      <c r="B2408" s="143" t="s">
        <v>1513</v>
      </c>
      <c r="C2408" s="147">
        <v>17855</v>
      </c>
      <c r="D2408" s="7">
        <v>-0.227865383</v>
      </c>
      <c r="E2408" s="10">
        <v>1</v>
      </c>
      <c r="F2408" s="144">
        <v>0</v>
      </c>
      <c r="G2408" s="47">
        <f t="shared" si="193"/>
        <v>17855</v>
      </c>
      <c r="H2408" s="47">
        <f t="shared" si="194"/>
        <v>0</v>
      </c>
      <c r="I2408" s="59">
        <v>-8.9788414520267451E-2</v>
      </c>
      <c r="J2408" s="23">
        <f t="shared" si="195"/>
        <v>-0.13807696847973255</v>
      </c>
      <c r="K2408" s="9">
        <v>-1.7165993179862959E-2</v>
      </c>
      <c r="L2408" s="63">
        <f t="shared" si="196"/>
        <v>-28.15420089265848</v>
      </c>
      <c r="M2408" s="63">
        <f t="shared" si="197"/>
        <v>-0.21069938982013706</v>
      </c>
      <c r="N2408" s="145"/>
      <c r="O2408" s="131"/>
      <c r="P2408" s="131"/>
      <c r="Q2408" s="131"/>
      <c r="R2408" s="131"/>
      <c r="S2408" s="131"/>
      <c r="T2408" s="131"/>
      <c r="U2408" s="131"/>
      <c r="V2408" s="131"/>
      <c r="W2408" s="131"/>
    </row>
    <row r="2409" spans="1:23" ht="18" customHeight="1" x14ac:dyDescent="0.35">
      <c r="A2409" s="143" t="s">
        <v>494</v>
      </c>
      <c r="B2409" s="143" t="s">
        <v>483</v>
      </c>
      <c r="C2409" s="147">
        <v>6315</v>
      </c>
      <c r="D2409" s="7">
        <v>-0.272943045</v>
      </c>
      <c r="E2409" s="10">
        <v>1</v>
      </c>
      <c r="F2409" s="144">
        <v>0</v>
      </c>
      <c r="G2409" s="47">
        <f t="shared" si="193"/>
        <v>6315</v>
      </c>
      <c r="H2409" s="47">
        <f t="shared" si="194"/>
        <v>0</v>
      </c>
      <c r="I2409" s="59">
        <v>-8.9788414520267451E-2</v>
      </c>
      <c r="J2409" s="23">
        <f t="shared" si="195"/>
        <v>-0.18315463047973254</v>
      </c>
      <c r="K2409" s="9">
        <v>-1.7165993179862959E-2</v>
      </c>
      <c r="L2409" s="63">
        <f t="shared" si="196"/>
        <v>-20.325828396444603</v>
      </c>
      <c r="M2409" s="63">
        <f t="shared" si="197"/>
        <v>-0.25577705182013705</v>
      </c>
      <c r="N2409" s="145"/>
      <c r="O2409" s="131"/>
      <c r="P2409" s="131"/>
      <c r="Q2409" s="131"/>
      <c r="R2409" s="131"/>
      <c r="S2409" s="131"/>
      <c r="T2409" s="131"/>
      <c r="U2409" s="131"/>
      <c r="V2409" s="131"/>
      <c r="W2409" s="131"/>
    </row>
    <row r="2410" spans="1:23" ht="18" customHeight="1" x14ac:dyDescent="0.35">
      <c r="A2410" s="143" t="s">
        <v>494</v>
      </c>
      <c r="B2410" s="143" t="s">
        <v>1514</v>
      </c>
      <c r="C2410" s="147">
        <v>5537</v>
      </c>
      <c r="D2410" s="7">
        <v>-0.142608079</v>
      </c>
      <c r="E2410" s="10">
        <v>1</v>
      </c>
      <c r="F2410" s="144">
        <v>0</v>
      </c>
      <c r="G2410" s="47">
        <f t="shared" si="193"/>
        <v>5537</v>
      </c>
      <c r="H2410" s="47">
        <f t="shared" si="194"/>
        <v>0</v>
      </c>
      <c r="I2410" s="59">
        <v>-8.9788414520267451E-2</v>
      </c>
      <c r="J2410" s="23">
        <f t="shared" si="195"/>
        <v>-5.2819664479732548E-2</v>
      </c>
      <c r="K2410" s="9">
        <v>-1.7165993179862959E-2</v>
      </c>
      <c r="L2410" s="63">
        <f t="shared" si="196"/>
        <v>-9.3342736432514126</v>
      </c>
      <c r="M2410" s="63">
        <f t="shared" si="197"/>
        <v>-0.12544208582013705</v>
      </c>
      <c r="N2410" s="145"/>
      <c r="O2410" s="131"/>
      <c r="P2410" s="131"/>
      <c r="Q2410" s="131"/>
      <c r="R2410" s="131"/>
      <c r="S2410" s="131"/>
      <c r="T2410" s="131"/>
      <c r="U2410" s="131"/>
      <c r="V2410" s="131"/>
      <c r="W2410" s="131"/>
    </row>
    <row r="2411" spans="1:23" ht="18" customHeight="1" x14ac:dyDescent="0.35">
      <c r="A2411" s="143" t="s">
        <v>494</v>
      </c>
      <c r="B2411" s="143" t="s">
        <v>227</v>
      </c>
      <c r="C2411" s="147">
        <v>14675</v>
      </c>
      <c r="D2411" s="7">
        <v>-0.152236128</v>
      </c>
      <c r="E2411" s="10">
        <v>1</v>
      </c>
      <c r="F2411" s="144">
        <v>0</v>
      </c>
      <c r="G2411" s="47">
        <f t="shared" si="193"/>
        <v>14675</v>
      </c>
      <c r="H2411" s="47">
        <f t="shared" si="194"/>
        <v>0</v>
      </c>
      <c r="I2411" s="59">
        <v>-8.9788414520267451E-2</v>
      </c>
      <c r="J2411" s="23">
        <f t="shared" si="195"/>
        <v>-6.2447713479732547E-2</v>
      </c>
      <c r="K2411" s="9">
        <v>-1.7165993179862959E-2</v>
      </c>
      <c r="L2411" s="63">
        <f t="shared" si="196"/>
        <v>-16.362452104615699</v>
      </c>
      <c r="M2411" s="63">
        <f t="shared" si="197"/>
        <v>-0.13507013482013705</v>
      </c>
      <c r="N2411" s="145"/>
      <c r="O2411" s="131"/>
      <c r="P2411" s="131"/>
      <c r="Q2411" s="131"/>
      <c r="R2411" s="131"/>
      <c r="S2411" s="131"/>
      <c r="T2411" s="131"/>
      <c r="U2411" s="131"/>
      <c r="V2411" s="131"/>
      <c r="W2411" s="131"/>
    </row>
    <row r="2412" spans="1:23" ht="18" customHeight="1" x14ac:dyDescent="0.35">
      <c r="A2412" s="143" t="s">
        <v>494</v>
      </c>
      <c r="B2412" s="143" t="s">
        <v>118</v>
      </c>
      <c r="C2412" s="147">
        <v>59688</v>
      </c>
      <c r="D2412" s="7">
        <v>-8.4176403999999996E-2</v>
      </c>
      <c r="E2412" s="10">
        <v>1</v>
      </c>
      <c r="F2412" s="144">
        <v>0</v>
      </c>
      <c r="G2412" s="47">
        <f t="shared" si="193"/>
        <v>59688</v>
      </c>
      <c r="H2412" s="47">
        <f t="shared" si="194"/>
        <v>0</v>
      </c>
      <c r="I2412" s="59">
        <v>-8.9788414520267451E-2</v>
      </c>
      <c r="J2412" s="23">
        <f t="shared" si="195"/>
        <v>5.6120105202674547E-3</v>
      </c>
      <c r="K2412" s="9">
        <v>-1.7165993179862959E-2</v>
      </c>
      <c r="L2412" s="63">
        <f t="shared" si="196"/>
        <v>-16.371399030248693</v>
      </c>
      <c r="M2412" s="63">
        <f t="shared" si="197"/>
        <v>-6.7010410820137034E-2</v>
      </c>
      <c r="N2412" s="145"/>
      <c r="O2412" s="131"/>
      <c r="P2412" s="131"/>
      <c r="Q2412" s="131"/>
      <c r="R2412" s="131"/>
      <c r="S2412" s="131"/>
      <c r="T2412" s="131"/>
      <c r="U2412" s="131"/>
      <c r="V2412" s="131"/>
      <c r="W2412" s="131"/>
    </row>
    <row r="2413" spans="1:23" ht="18" customHeight="1" x14ac:dyDescent="0.35">
      <c r="A2413" s="143" t="s">
        <v>494</v>
      </c>
      <c r="B2413" s="143" t="s">
        <v>1515</v>
      </c>
      <c r="C2413" s="147">
        <v>24343</v>
      </c>
      <c r="D2413" s="7">
        <v>-8.9081419999999994E-2</v>
      </c>
      <c r="E2413" s="10">
        <v>1</v>
      </c>
      <c r="F2413" s="144">
        <v>0</v>
      </c>
      <c r="G2413" s="47">
        <f t="shared" si="193"/>
        <v>24343</v>
      </c>
      <c r="H2413" s="47">
        <f t="shared" si="194"/>
        <v>0</v>
      </c>
      <c r="I2413" s="59">
        <v>-8.9788414520267451E-2</v>
      </c>
      <c r="J2413" s="23">
        <f t="shared" si="195"/>
        <v>7.0699452026745657E-4</v>
      </c>
      <c r="K2413" s="9">
        <v>-1.7165993179862959E-2</v>
      </c>
      <c r="L2413" s="63">
        <f t="shared" si="196"/>
        <v>-11.220419955072513</v>
      </c>
      <c r="M2413" s="63">
        <f t="shared" si="197"/>
        <v>-7.1915426820137032E-2</v>
      </c>
      <c r="N2413" s="145"/>
      <c r="O2413" s="131"/>
      <c r="P2413" s="131"/>
      <c r="Q2413" s="131"/>
      <c r="R2413" s="131"/>
      <c r="S2413" s="131"/>
      <c r="T2413" s="131"/>
      <c r="U2413" s="131"/>
      <c r="V2413" s="131"/>
      <c r="W2413" s="131"/>
    </row>
    <row r="2414" spans="1:23" ht="18" customHeight="1" x14ac:dyDescent="0.35">
      <c r="A2414" s="143" t="s">
        <v>494</v>
      </c>
      <c r="B2414" s="143" t="s">
        <v>1516</v>
      </c>
      <c r="C2414" s="147">
        <v>48111</v>
      </c>
      <c r="D2414" s="7">
        <v>-7.6537459000000002E-2</v>
      </c>
      <c r="E2414" s="10">
        <v>1</v>
      </c>
      <c r="F2414" s="144">
        <v>0</v>
      </c>
      <c r="G2414" s="47">
        <f t="shared" si="193"/>
        <v>48111</v>
      </c>
      <c r="H2414" s="47">
        <f t="shared" si="194"/>
        <v>0</v>
      </c>
      <c r="I2414" s="59">
        <v>-8.9788414520267451E-2</v>
      </c>
      <c r="J2414" s="23">
        <f t="shared" si="195"/>
        <v>1.3250955520267449E-2</v>
      </c>
      <c r="K2414" s="9">
        <v>-1.7165993179862959E-2</v>
      </c>
      <c r="L2414" s="63">
        <f t="shared" si="196"/>
        <v>-13.022667835362107</v>
      </c>
      <c r="M2414" s="63">
        <f t="shared" si="197"/>
        <v>-5.937146582013704E-2</v>
      </c>
      <c r="N2414" s="145"/>
      <c r="O2414" s="131"/>
      <c r="P2414" s="131"/>
      <c r="Q2414" s="131"/>
      <c r="R2414" s="131"/>
      <c r="S2414" s="131"/>
      <c r="T2414" s="131"/>
      <c r="U2414" s="131"/>
      <c r="V2414" s="131"/>
      <c r="W2414" s="131"/>
    </row>
    <row r="2415" spans="1:23" ht="18" customHeight="1" x14ac:dyDescent="0.35">
      <c r="A2415" s="143" t="s">
        <v>494</v>
      </c>
      <c r="B2415" s="143" t="s">
        <v>965</v>
      </c>
      <c r="C2415" s="147">
        <v>60446</v>
      </c>
      <c r="D2415" s="7">
        <v>-8.0759208999999998E-2</v>
      </c>
      <c r="E2415" s="10">
        <v>1</v>
      </c>
      <c r="F2415" s="144">
        <v>0</v>
      </c>
      <c r="G2415" s="47">
        <f t="shared" si="193"/>
        <v>60446</v>
      </c>
      <c r="H2415" s="47">
        <f t="shared" si="194"/>
        <v>0</v>
      </c>
      <c r="I2415" s="59">
        <v>-8.9788414520267451E-2</v>
      </c>
      <c r="J2415" s="23">
        <f t="shared" si="195"/>
        <v>9.0292055202674526E-3</v>
      </c>
      <c r="K2415" s="9">
        <v>-1.7165993179862959E-2</v>
      </c>
      <c r="L2415" s="63">
        <f t="shared" si="196"/>
        <v>-15.634880658535716</v>
      </c>
      <c r="M2415" s="63">
        <f t="shared" si="197"/>
        <v>-6.3593215820137036E-2</v>
      </c>
      <c r="N2415" s="145"/>
      <c r="O2415" s="131"/>
      <c r="P2415" s="131"/>
      <c r="Q2415" s="131"/>
      <c r="R2415" s="131"/>
      <c r="S2415" s="131"/>
      <c r="T2415" s="131"/>
      <c r="U2415" s="131"/>
      <c r="V2415" s="131"/>
      <c r="W2415" s="131"/>
    </row>
    <row r="2416" spans="1:23" ht="18" customHeight="1" x14ac:dyDescent="0.35">
      <c r="A2416" s="143" t="s">
        <v>494</v>
      </c>
      <c r="B2416" s="143" t="s">
        <v>1288</v>
      </c>
      <c r="C2416" s="147">
        <v>240914</v>
      </c>
      <c r="D2416" s="7">
        <v>1.7907399000000001E-2</v>
      </c>
      <c r="E2416" s="10">
        <v>1</v>
      </c>
      <c r="F2416" s="144">
        <v>0</v>
      </c>
      <c r="G2416" s="47">
        <f t="shared" si="193"/>
        <v>240914</v>
      </c>
      <c r="H2416" s="47">
        <f t="shared" si="194"/>
        <v>0</v>
      </c>
      <c r="I2416" s="59">
        <v>-8.9788414520267451E-2</v>
      </c>
      <c r="J2416" s="23">
        <f t="shared" si="195"/>
        <v>0.10769581352026746</v>
      </c>
      <c r="K2416" s="9">
        <v>-1.7165993179862959E-2</v>
      </c>
      <c r="L2416" s="63">
        <f t="shared" si="196"/>
        <v>17.215069907364349</v>
      </c>
      <c r="M2416" s="63">
        <f t="shared" si="197"/>
        <v>3.507339217986296E-2</v>
      </c>
      <c r="N2416" s="145"/>
      <c r="O2416" s="131"/>
      <c r="P2416" s="131"/>
      <c r="Q2416" s="131"/>
      <c r="R2416" s="131"/>
      <c r="S2416" s="131"/>
      <c r="T2416" s="131"/>
      <c r="U2416" s="131"/>
      <c r="V2416" s="131"/>
      <c r="W2416" s="131"/>
    </row>
    <row r="2417" spans="1:23" ht="18" customHeight="1" x14ac:dyDescent="0.35">
      <c r="A2417" s="143" t="s">
        <v>494</v>
      </c>
      <c r="B2417" s="143" t="s">
        <v>390</v>
      </c>
      <c r="C2417" s="147">
        <v>15641</v>
      </c>
      <c r="D2417" s="7">
        <v>-0.14893030900000001</v>
      </c>
      <c r="E2417" s="10">
        <v>1</v>
      </c>
      <c r="F2417" s="144">
        <v>0</v>
      </c>
      <c r="G2417" s="47">
        <f t="shared" si="193"/>
        <v>15641</v>
      </c>
      <c r="H2417" s="47">
        <f t="shared" si="194"/>
        <v>0</v>
      </c>
      <c r="I2417" s="59">
        <v>-8.9788414520267451E-2</v>
      </c>
      <c r="J2417" s="23">
        <f t="shared" si="195"/>
        <v>-5.914189447973256E-2</v>
      </c>
      <c r="K2417" s="9">
        <v>-1.7165993179862959E-2</v>
      </c>
      <c r="L2417" s="63">
        <f t="shared" si="196"/>
        <v>-16.478970236007683</v>
      </c>
      <c r="M2417" s="63">
        <f t="shared" si="197"/>
        <v>-0.13176431582013706</v>
      </c>
      <c r="N2417" s="145"/>
      <c r="O2417" s="131"/>
      <c r="P2417" s="131"/>
      <c r="Q2417" s="131"/>
      <c r="R2417" s="131"/>
      <c r="S2417" s="131"/>
      <c r="T2417" s="131"/>
      <c r="U2417" s="131"/>
      <c r="V2417" s="131"/>
      <c r="W2417" s="131"/>
    </row>
    <row r="2418" spans="1:23" ht="18" customHeight="1" x14ac:dyDescent="0.35">
      <c r="A2418" s="143" t="s">
        <v>494</v>
      </c>
      <c r="B2418" s="143" t="s">
        <v>1517</v>
      </c>
      <c r="C2418" s="147">
        <v>12468</v>
      </c>
      <c r="D2418" s="7">
        <v>-0.14097310499999999</v>
      </c>
      <c r="E2418" s="10">
        <v>1</v>
      </c>
      <c r="F2418" s="144">
        <v>0</v>
      </c>
      <c r="G2418" s="47">
        <f t="shared" si="193"/>
        <v>12468</v>
      </c>
      <c r="H2418" s="47">
        <f t="shared" si="194"/>
        <v>0</v>
      </c>
      <c r="I2418" s="59">
        <v>-8.9788414520267451E-2</v>
      </c>
      <c r="J2418" s="23">
        <f t="shared" si="195"/>
        <v>-5.1184690479732536E-2</v>
      </c>
      <c r="K2418" s="9">
        <v>-1.7165993179862959E-2</v>
      </c>
      <c r="L2418" s="63">
        <f t="shared" si="196"/>
        <v>-13.824326720877119</v>
      </c>
      <c r="M2418" s="63">
        <f t="shared" si="197"/>
        <v>-0.12380711182013703</v>
      </c>
      <c r="N2418" s="145"/>
      <c r="O2418" s="131"/>
      <c r="P2418" s="131"/>
      <c r="Q2418" s="131"/>
      <c r="R2418" s="131"/>
      <c r="S2418" s="131"/>
      <c r="T2418" s="131"/>
      <c r="U2418" s="131"/>
      <c r="V2418" s="131"/>
      <c r="W2418" s="131"/>
    </row>
    <row r="2419" spans="1:23" ht="18" customHeight="1" x14ac:dyDescent="0.35">
      <c r="A2419" s="143" t="s">
        <v>494</v>
      </c>
      <c r="B2419" s="143" t="s">
        <v>686</v>
      </c>
      <c r="C2419" s="147">
        <v>76030</v>
      </c>
      <c r="D2419" s="7">
        <v>-5.1455951E-2</v>
      </c>
      <c r="E2419" s="10">
        <v>1</v>
      </c>
      <c r="F2419" s="144">
        <v>0</v>
      </c>
      <c r="G2419" s="47">
        <f t="shared" si="193"/>
        <v>76030</v>
      </c>
      <c r="H2419" s="47">
        <f t="shared" si="194"/>
        <v>0</v>
      </c>
      <c r="I2419" s="59">
        <v>-8.9788414520267451E-2</v>
      </c>
      <c r="J2419" s="23">
        <f t="shared" si="195"/>
        <v>3.8332463520267451E-2</v>
      </c>
      <c r="K2419" s="9">
        <v>-1.7165993179862959E-2</v>
      </c>
      <c r="L2419" s="63">
        <f t="shared" si="196"/>
        <v>-9.4549545631660372</v>
      </c>
      <c r="M2419" s="63">
        <f t="shared" si="197"/>
        <v>-3.4289957820137038E-2</v>
      </c>
      <c r="N2419" s="145"/>
      <c r="O2419" s="131"/>
      <c r="P2419" s="131"/>
      <c r="Q2419" s="131"/>
      <c r="R2419" s="131"/>
      <c r="S2419" s="131"/>
      <c r="T2419" s="131"/>
      <c r="U2419" s="131"/>
      <c r="V2419" s="131"/>
      <c r="W2419" s="131"/>
    </row>
    <row r="2420" spans="1:23" ht="18" customHeight="1" x14ac:dyDescent="0.35">
      <c r="A2420" s="143" t="s">
        <v>494</v>
      </c>
      <c r="B2420" s="143" t="s">
        <v>645</v>
      </c>
      <c r="C2420" s="147">
        <v>776506</v>
      </c>
      <c r="D2420" s="7">
        <v>1.6378947000000001E-2</v>
      </c>
      <c r="E2420" s="10">
        <v>1</v>
      </c>
      <c r="F2420" s="144">
        <v>0</v>
      </c>
      <c r="G2420" s="47">
        <f t="shared" si="193"/>
        <v>776506</v>
      </c>
      <c r="H2420" s="47">
        <f t="shared" si="194"/>
        <v>0</v>
      </c>
      <c r="I2420" s="59">
        <v>-8.9788414520267451E-2</v>
      </c>
      <c r="J2420" s="23">
        <f t="shared" si="195"/>
        <v>0.10616736152026746</v>
      </c>
      <c r="K2420" s="9">
        <v>-1.7165993179862959E-2</v>
      </c>
      <c r="L2420" s="63">
        <f t="shared" si="196"/>
        <v>29.559659675650511</v>
      </c>
      <c r="M2420" s="63">
        <f t="shared" si="197"/>
        <v>3.354494017986296E-2</v>
      </c>
      <c r="N2420" s="145"/>
      <c r="O2420" s="131"/>
      <c r="P2420" s="131"/>
      <c r="Q2420" s="131"/>
      <c r="R2420" s="131"/>
      <c r="S2420" s="131"/>
      <c r="T2420" s="131"/>
      <c r="U2420" s="131"/>
      <c r="V2420" s="131"/>
      <c r="W2420" s="131"/>
    </row>
    <row r="2421" spans="1:23" ht="18" customHeight="1" x14ac:dyDescent="0.35">
      <c r="A2421" s="143" t="s">
        <v>494</v>
      </c>
      <c r="B2421" s="143" t="s">
        <v>914</v>
      </c>
      <c r="C2421" s="147">
        <v>16477</v>
      </c>
      <c r="D2421" s="7">
        <v>-0.19450479800000001</v>
      </c>
      <c r="E2421" s="10">
        <v>1</v>
      </c>
      <c r="F2421" s="144">
        <v>0</v>
      </c>
      <c r="G2421" s="47">
        <f t="shared" si="193"/>
        <v>16477</v>
      </c>
      <c r="H2421" s="47">
        <f t="shared" si="194"/>
        <v>0</v>
      </c>
      <c r="I2421" s="59">
        <v>-8.9788414520267451E-2</v>
      </c>
      <c r="J2421" s="23">
        <f t="shared" si="195"/>
        <v>-0.10471638347973256</v>
      </c>
      <c r="K2421" s="9">
        <v>-1.7165993179862959E-2</v>
      </c>
      <c r="L2421" s="63">
        <f t="shared" si="196"/>
        <v>-22.763699716414425</v>
      </c>
      <c r="M2421" s="63">
        <f t="shared" si="197"/>
        <v>-0.17733880482013706</v>
      </c>
      <c r="N2421" s="145"/>
      <c r="O2421" s="131"/>
      <c r="P2421" s="131"/>
      <c r="Q2421" s="131"/>
      <c r="R2421" s="131"/>
      <c r="S2421" s="131"/>
      <c r="T2421" s="131"/>
      <c r="U2421" s="131"/>
      <c r="V2421" s="131"/>
      <c r="W2421" s="131"/>
    </row>
    <row r="2422" spans="1:23" ht="18" customHeight="1" x14ac:dyDescent="0.35">
      <c r="A2422" s="143" t="s">
        <v>494</v>
      </c>
      <c r="B2422" s="143" t="s">
        <v>239</v>
      </c>
      <c r="C2422" s="147">
        <v>11598</v>
      </c>
      <c r="D2422" s="7">
        <v>-0.25592852500000002</v>
      </c>
      <c r="E2422" s="10">
        <v>1</v>
      </c>
      <c r="F2422" s="144">
        <v>0</v>
      </c>
      <c r="G2422" s="47">
        <f t="shared" si="193"/>
        <v>11598</v>
      </c>
      <c r="H2422" s="47">
        <f t="shared" si="194"/>
        <v>0</v>
      </c>
      <c r="I2422" s="59">
        <v>-8.9788414520267451E-2</v>
      </c>
      <c r="J2422" s="23">
        <f t="shared" si="195"/>
        <v>-0.16614011047973257</v>
      </c>
      <c r="K2422" s="9">
        <v>-1.7165993179862959E-2</v>
      </c>
      <c r="L2422" s="63">
        <f t="shared" si="196"/>
        <v>-25.713294722385861</v>
      </c>
      <c r="M2422" s="63">
        <f t="shared" si="197"/>
        <v>-0.23876253182013707</v>
      </c>
      <c r="N2422" s="145"/>
      <c r="O2422" s="131"/>
      <c r="P2422" s="131"/>
      <c r="Q2422" s="131"/>
      <c r="R2422" s="131"/>
      <c r="S2422" s="131"/>
      <c r="T2422" s="131"/>
      <c r="U2422" s="131"/>
      <c r="V2422" s="131"/>
      <c r="W2422" s="131"/>
    </row>
    <row r="2423" spans="1:23" ht="18" customHeight="1" x14ac:dyDescent="0.35">
      <c r="A2423" s="143" t="s">
        <v>494</v>
      </c>
      <c r="B2423" s="143" t="s">
        <v>474</v>
      </c>
      <c r="C2423" s="147">
        <v>136162</v>
      </c>
      <c r="D2423" s="7">
        <v>-5.4613508999999998E-2</v>
      </c>
      <c r="E2423" s="10">
        <v>1</v>
      </c>
      <c r="F2423" s="144">
        <v>0</v>
      </c>
      <c r="G2423" s="47">
        <f t="shared" si="193"/>
        <v>136162</v>
      </c>
      <c r="H2423" s="47">
        <f t="shared" si="194"/>
        <v>0</v>
      </c>
      <c r="I2423" s="59">
        <v>-8.9788414520267451E-2</v>
      </c>
      <c r="J2423" s="23">
        <f t="shared" si="195"/>
        <v>3.5174905520267453E-2</v>
      </c>
      <c r="K2423" s="9">
        <v>-1.7165993179862959E-2</v>
      </c>
      <c r="L2423" s="63">
        <f t="shared" si="196"/>
        <v>-13.818184079428757</v>
      </c>
      <c r="M2423" s="63">
        <f t="shared" si="197"/>
        <v>-3.7447515820137042E-2</v>
      </c>
      <c r="N2423" s="145"/>
      <c r="O2423" s="131"/>
      <c r="P2423" s="131"/>
      <c r="Q2423" s="131"/>
      <c r="R2423" s="131"/>
      <c r="S2423" s="131"/>
      <c r="T2423" s="131"/>
      <c r="U2423" s="131"/>
      <c r="V2423" s="131"/>
      <c r="W2423" s="131"/>
    </row>
    <row r="2424" spans="1:23" ht="18" customHeight="1" x14ac:dyDescent="0.35">
      <c r="A2424" s="143" t="s">
        <v>494</v>
      </c>
      <c r="B2424" s="143" t="s">
        <v>523</v>
      </c>
      <c r="C2424" s="147">
        <v>157470</v>
      </c>
      <c r="D2424" s="7">
        <v>-1.9911074000000001E-2</v>
      </c>
      <c r="E2424" s="10">
        <v>1</v>
      </c>
      <c r="F2424" s="144">
        <v>0</v>
      </c>
      <c r="G2424" s="47">
        <f t="shared" si="193"/>
        <v>157470</v>
      </c>
      <c r="H2424" s="47">
        <f t="shared" si="194"/>
        <v>0</v>
      </c>
      <c r="I2424" s="59">
        <v>-8.9788414520267451E-2</v>
      </c>
      <c r="J2424" s="23">
        <f t="shared" si="195"/>
        <v>6.987734052026745E-2</v>
      </c>
      <c r="K2424" s="9">
        <v>-1.7165993179862959E-2</v>
      </c>
      <c r="L2424" s="63">
        <f t="shared" si="196"/>
        <v>-1.0893164175846695</v>
      </c>
      <c r="M2424" s="63">
        <f t="shared" si="197"/>
        <v>-2.745080820137042E-3</v>
      </c>
      <c r="N2424" s="145"/>
      <c r="O2424" s="131"/>
      <c r="P2424" s="131"/>
      <c r="Q2424" s="131"/>
      <c r="R2424" s="131"/>
      <c r="S2424" s="131"/>
      <c r="T2424" s="131"/>
      <c r="U2424" s="131"/>
      <c r="V2424" s="131"/>
      <c r="W2424" s="131"/>
    </row>
    <row r="2425" spans="1:23" ht="18" customHeight="1" x14ac:dyDescent="0.35">
      <c r="A2425" s="143" t="s">
        <v>494</v>
      </c>
      <c r="B2425" s="143" t="s">
        <v>841</v>
      </c>
      <c r="C2425" s="147">
        <v>51991</v>
      </c>
      <c r="D2425" s="7">
        <v>-6.2001546999999997E-2</v>
      </c>
      <c r="E2425" s="10">
        <v>1</v>
      </c>
      <c r="F2425" s="144">
        <v>0</v>
      </c>
      <c r="G2425" s="47">
        <f t="shared" si="193"/>
        <v>51991</v>
      </c>
      <c r="H2425" s="47">
        <f t="shared" si="194"/>
        <v>0</v>
      </c>
      <c r="I2425" s="59">
        <v>-8.9788414520267451E-2</v>
      </c>
      <c r="J2425" s="23">
        <f t="shared" si="195"/>
        <v>2.7786867520267454E-2</v>
      </c>
      <c r="K2425" s="9">
        <v>-1.7165993179862959E-2</v>
      </c>
      <c r="L2425" s="63">
        <f t="shared" si="196"/>
        <v>-10.223194512903481</v>
      </c>
      <c r="M2425" s="63">
        <f t="shared" si="197"/>
        <v>-4.4835553820137042E-2</v>
      </c>
      <c r="N2425" s="145"/>
      <c r="O2425" s="131"/>
      <c r="P2425" s="131"/>
      <c r="Q2425" s="131"/>
      <c r="R2425" s="131"/>
      <c r="S2425" s="131"/>
      <c r="T2425" s="131"/>
      <c r="U2425" s="131"/>
      <c r="V2425" s="131"/>
      <c r="W2425" s="131"/>
    </row>
    <row r="2426" spans="1:23" ht="18" customHeight="1" x14ac:dyDescent="0.35">
      <c r="A2426" s="143" t="s">
        <v>494</v>
      </c>
      <c r="B2426" s="143" t="s">
        <v>1518</v>
      </c>
      <c r="C2426" s="147">
        <v>7104</v>
      </c>
      <c r="D2426" s="7">
        <v>-0.20979555899999999</v>
      </c>
      <c r="E2426" s="10">
        <v>1</v>
      </c>
      <c r="F2426" s="144">
        <v>0</v>
      </c>
      <c r="G2426" s="47">
        <f t="shared" si="193"/>
        <v>7104</v>
      </c>
      <c r="H2426" s="47">
        <f t="shared" si="194"/>
        <v>0</v>
      </c>
      <c r="I2426" s="59">
        <v>-8.9788414520267451E-2</v>
      </c>
      <c r="J2426" s="23">
        <f t="shared" si="195"/>
        <v>-0.12000714447973254</v>
      </c>
      <c r="K2426" s="9">
        <v>-1.7165993179862959E-2</v>
      </c>
      <c r="L2426" s="63">
        <f t="shared" si="196"/>
        <v>-16.235827264346565</v>
      </c>
      <c r="M2426" s="63">
        <f t="shared" si="197"/>
        <v>-0.19262956582013704</v>
      </c>
      <c r="N2426" s="145"/>
      <c r="O2426" s="131"/>
      <c r="P2426" s="131"/>
      <c r="Q2426" s="131"/>
      <c r="R2426" s="131"/>
      <c r="S2426" s="131"/>
      <c r="T2426" s="131"/>
      <c r="U2426" s="131"/>
      <c r="V2426" s="131"/>
      <c r="W2426" s="131"/>
    </row>
    <row r="2427" spans="1:23" ht="18" customHeight="1" x14ac:dyDescent="0.35">
      <c r="A2427" s="143" t="s">
        <v>494</v>
      </c>
      <c r="B2427" s="143" t="s">
        <v>1519</v>
      </c>
      <c r="C2427" s="147">
        <v>15321</v>
      </c>
      <c r="D2427" s="7">
        <v>-9.9740458000000004E-2</v>
      </c>
      <c r="E2427" s="10">
        <v>1</v>
      </c>
      <c r="F2427" s="144">
        <v>0</v>
      </c>
      <c r="G2427" s="47">
        <f t="shared" si="193"/>
        <v>15321</v>
      </c>
      <c r="H2427" s="47">
        <f t="shared" si="194"/>
        <v>0</v>
      </c>
      <c r="I2427" s="59">
        <v>-8.9788414520267451E-2</v>
      </c>
      <c r="J2427" s="23">
        <f t="shared" si="195"/>
        <v>-9.952043479732553E-3</v>
      </c>
      <c r="K2427" s="9">
        <v>-1.7165993179862959E-2</v>
      </c>
      <c r="L2427" s="63">
        <f t="shared" si="196"/>
        <v>-10.220904346687105</v>
      </c>
      <c r="M2427" s="63">
        <f t="shared" si="197"/>
        <v>-8.2574464820137042E-2</v>
      </c>
      <c r="N2427" s="145"/>
      <c r="O2427" s="131"/>
      <c r="P2427" s="131"/>
      <c r="Q2427" s="131"/>
      <c r="R2427" s="131"/>
      <c r="S2427" s="131"/>
      <c r="T2427" s="131"/>
      <c r="U2427" s="131"/>
      <c r="V2427" s="131"/>
      <c r="W2427" s="131"/>
    </row>
    <row r="2428" spans="1:23" ht="18" customHeight="1" x14ac:dyDescent="0.35">
      <c r="A2428" s="143" t="s">
        <v>494</v>
      </c>
      <c r="B2428" s="143" t="s">
        <v>254</v>
      </c>
      <c r="C2428" s="147">
        <v>14321</v>
      </c>
      <c r="D2428" s="7">
        <v>-0.134987887</v>
      </c>
      <c r="E2428" s="10">
        <v>1</v>
      </c>
      <c r="F2428" s="144">
        <v>0</v>
      </c>
      <c r="G2428" s="47">
        <f t="shared" si="193"/>
        <v>14321</v>
      </c>
      <c r="H2428" s="47">
        <f t="shared" si="194"/>
        <v>0</v>
      </c>
      <c r="I2428" s="59">
        <v>-8.9788414520267451E-2</v>
      </c>
      <c r="J2428" s="23">
        <f t="shared" si="195"/>
        <v>-4.519947247973255E-2</v>
      </c>
      <c r="K2428" s="9">
        <v>-1.7165993179862959E-2</v>
      </c>
      <c r="L2428" s="63">
        <f t="shared" si="196"/>
        <v>-14.099790879939702</v>
      </c>
      <c r="M2428" s="63">
        <f t="shared" si="197"/>
        <v>-0.11782189382013704</v>
      </c>
      <c r="N2428" s="145"/>
      <c r="O2428" s="131"/>
      <c r="P2428" s="131"/>
      <c r="Q2428" s="131"/>
      <c r="R2428" s="131"/>
      <c r="S2428" s="131"/>
      <c r="T2428" s="131"/>
      <c r="U2428" s="131"/>
      <c r="V2428" s="131"/>
      <c r="W2428" s="131"/>
    </row>
    <row r="2429" spans="1:23" ht="18" customHeight="1" x14ac:dyDescent="0.35">
      <c r="A2429" s="143" t="s">
        <v>494</v>
      </c>
      <c r="B2429" s="143" t="s">
        <v>689</v>
      </c>
      <c r="C2429" s="147">
        <v>5025</v>
      </c>
      <c r="D2429" s="7">
        <v>-0.20741578099999999</v>
      </c>
      <c r="E2429" s="10">
        <v>1</v>
      </c>
      <c r="F2429" s="144">
        <v>0</v>
      </c>
      <c r="G2429" s="47">
        <f t="shared" si="193"/>
        <v>5025</v>
      </c>
      <c r="H2429" s="47">
        <f t="shared" si="194"/>
        <v>0</v>
      </c>
      <c r="I2429" s="59">
        <v>-8.9788414520267451E-2</v>
      </c>
      <c r="J2429" s="23">
        <f t="shared" si="195"/>
        <v>-0.11762736647973254</v>
      </c>
      <c r="K2429" s="9">
        <v>-1.7165993179862959E-2</v>
      </c>
      <c r="L2429" s="63">
        <f t="shared" si="196"/>
        <v>-13.486281302574703</v>
      </c>
      <c r="M2429" s="63">
        <f t="shared" si="197"/>
        <v>-0.19024978782013705</v>
      </c>
      <c r="N2429" s="145"/>
      <c r="O2429" s="131"/>
      <c r="P2429" s="131"/>
      <c r="Q2429" s="131"/>
      <c r="R2429" s="131"/>
      <c r="S2429" s="131"/>
      <c r="T2429" s="131"/>
      <c r="U2429" s="131"/>
      <c r="V2429" s="131"/>
      <c r="W2429" s="131"/>
    </row>
    <row r="2430" spans="1:23" ht="18" customHeight="1" x14ac:dyDescent="0.35">
      <c r="A2430" s="143" t="s">
        <v>494</v>
      </c>
      <c r="B2430" s="143" t="s">
        <v>259</v>
      </c>
      <c r="C2430" s="147">
        <v>30526</v>
      </c>
      <c r="D2430" s="7">
        <v>-0.14093789800000001</v>
      </c>
      <c r="E2430" s="10">
        <v>1</v>
      </c>
      <c r="F2430" s="144">
        <v>0</v>
      </c>
      <c r="G2430" s="47">
        <f t="shared" si="193"/>
        <v>30526</v>
      </c>
      <c r="H2430" s="47">
        <f t="shared" si="194"/>
        <v>0</v>
      </c>
      <c r="I2430" s="59">
        <v>-8.9788414520267451E-2</v>
      </c>
      <c r="J2430" s="23">
        <f t="shared" si="195"/>
        <v>-5.1149483479732555E-2</v>
      </c>
      <c r="K2430" s="9">
        <v>-1.7165993179862959E-2</v>
      </c>
      <c r="L2430" s="63">
        <f t="shared" si="196"/>
        <v>-21.625045236728347</v>
      </c>
      <c r="M2430" s="63">
        <f t="shared" si="197"/>
        <v>-0.12377190482013704</v>
      </c>
      <c r="N2430" s="145"/>
      <c r="O2430" s="131"/>
      <c r="P2430" s="131"/>
      <c r="Q2430" s="131"/>
      <c r="R2430" s="131"/>
      <c r="S2430" s="131"/>
      <c r="T2430" s="131"/>
      <c r="U2430" s="131"/>
      <c r="V2430" s="131"/>
      <c r="W2430" s="131"/>
    </row>
    <row r="2431" spans="1:23" ht="18" customHeight="1" x14ac:dyDescent="0.35">
      <c r="A2431" s="143" t="s">
        <v>494</v>
      </c>
      <c r="B2431" s="143" t="s">
        <v>101</v>
      </c>
      <c r="C2431" s="147">
        <v>106616</v>
      </c>
      <c r="D2431" s="7">
        <v>-1.7928019E-2</v>
      </c>
      <c r="E2431" s="10">
        <v>1</v>
      </c>
      <c r="F2431" s="144">
        <v>0</v>
      </c>
      <c r="G2431" s="47">
        <f t="shared" si="193"/>
        <v>106616</v>
      </c>
      <c r="H2431" s="47">
        <f t="shared" si="194"/>
        <v>0</v>
      </c>
      <c r="I2431" s="59">
        <v>-8.9788414520267451E-2</v>
      </c>
      <c r="J2431" s="23">
        <f t="shared" si="195"/>
        <v>7.1860395520267448E-2</v>
      </c>
      <c r="K2431" s="9">
        <v>-1.7165993179862959E-2</v>
      </c>
      <c r="L2431" s="63">
        <f t="shared" si="196"/>
        <v>-0.24881747547716257</v>
      </c>
      <c r="M2431" s="63">
        <f t="shared" si="197"/>
        <v>-7.6202582013704112E-4</v>
      </c>
      <c r="N2431" s="145"/>
      <c r="O2431" s="131"/>
      <c r="P2431" s="131"/>
      <c r="Q2431" s="131"/>
      <c r="R2431" s="131"/>
      <c r="S2431" s="131"/>
      <c r="T2431" s="131"/>
      <c r="U2431" s="131"/>
      <c r="V2431" s="131"/>
      <c r="W2431" s="131"/>
    </row>
    <row r="2432" spans="1:23" ht="18" customHeight="1" x14ac:dyDescent="0.35">
      <c r="A2432" s="143" t="s">
        <v>494</v>
      </c>
      <c r="B2432" s="143" t="s">
        <v>260</v>
      </c>
      <c r="C2432" s="147">
        <v>12046</v>
      </c>
      <c r="D2432" s="7">
        <v>-0.125532952</v>
      </c>
      <c r="E2432" s="10">
        <v>1</v>
      </c>
      <c r="F2432" s="144">
        <v>0</v>
      </c>
      <c r="G2432" s="47">
        <f t="shared" si="193"/>
        <v>12046</v>
      </c>
      <c r="H2432" s="47">
        <f t="shared" si="194"/>
        <v>0</v>
      </c>
      <c r="I2432" s="59">
        <v>-8.9788414520267451E-2</v>
      </c>
      <c r="J2432" s="23">
        <f t="shared" si="195"/>
        <v>-3.5744537479732552E-2</v>
      </c>
      <c r="K2432" s="9">
        <v>-1.7165993179862959E-2</v>
      </c>
      <c r="L2432" s="63">
        <f t="shared" si="196"/>
        <v>-11.893736564437766</v>
      </c>
      <c r="M2432" s="63">
        <f t="shared" si="197"/>
        <v>-0.10836695882013704</v>
      </c>
      <c r="N2432" s="145"/>
      <c r="O2432" s="131"/>
      <c r="P2432" s="131"/>
      <c r="Q2432" s="131"/>
      <c r="R2432" s="131"/>
      <c r="S2432" s="131"/>
      <c r="T2432" s="131"/>
      <c r="U2432" s="131"/>
      <c r="V2432" s="131"/>
      <c r="W2432" s="131"/>
    </row>
    <row r="2433" spans="1:23" ht="18" customHeight="1" x14ac:dyDescent="0.35">
      <c r="A2433" s="143" t="s">
        <v>494</v>
      </c>
      <c r="B2433" s="143" t="s">
        <v>1520</v>
      </c>
      <c r="C2433" s="147">
        <v>26844</v>
      </c>
      <c r="D2433" s="7">
        <v>-0.116865698</v>
      </c>
      <c r="E2433" s="10">
        <v>1</v>
      </c>
      <c r="F2433" s="144">
        <v>0</v>
      </c>
      <c r="G2433" s="47">
        <f t="shared" si="193"/>
        <v>26844</v>
      </c>
      <c r="H2433" s="47">
        <f t="shared" si="194"/>
        <v>0</v>
      </c>
      <c r="I2433" s="59">
        <v>-8.9788414520267451E-2</v>
      </c>
      <c r="J2433" s="23">
        <f t="shared" si="195"/>
        <v>-2.7077283479732553E-2</v>
      </c>
      <c r="K2433" s="9">
        <v>-1.7165993179862959E-2</v>
      </c>
      <c r="L2433" s="63">
        <f t="shared" si="196"/>
        <v>-16.334937892596216</v>
      </c>
      <c r="M2433" s="63">
        <f t="shared" si="197"/>
        <v>-9.9699704820137042E-2</v>
      </c>
      <c r="N2433" s="145"/>
      <c r="O2433" s="131"/>
      <c r="P2433" s="131"/>
      <c r="Q2433" s="131"/>
      <c r="R2433" s="131"/>
      <c r="S2433" s="131"/>
      <c r="T2433" s="131"/>
      <c r="U2433" s="131"/>
      <c r="V2433" s="131"/>
      <c r="W2433" s="131"/>
    </row>
    <row r="2434" spans="1:23" ht="18" customHeight="1" x14ac:dyDescent="0.35">
      <c r="A2434" s="143" t="s">
        <v>494</v>
      </c>
      <c r="B2434" s="143" t="s">
        <v>263</v>
      </c>
      <c r="C2434" s="147">
        <v>21196</v>
      </c>
      <c r="D2434" s="7">
        <v>-0.173817528</v>
      </c>
      <c r="E2434" s="10">
        <v>1</v>
      </c>
      <c r="F2434" s="144">
        <v>0</v>
      </c>
      <c r="G2434" s="47">
        <f t="shared" si="193"/>
        <v>21196</v>
      </c>
      <c r="H2434" s="47">
        <f t="shared" si="194"/>
        <v>0</v>
      </c>
      <c r="I2434" s="59">
        <v>-8.9788414520267451E-2</v>
      </c>
      <c r="J2434" s="23">
        <f t="shared" si="195"/>
        <v>-8.4029113479732548E-2</v>
      </c>
      <c r="K2434" s="9">
        <v>-1.7165993179862959E-2</v>
      </c>
      <c r="L2434" s="63">
        <f t="shared" si="196"/>
        <v>-22.806655880476026</v>
      </c>
      <c r="M2434" s="63">
        <f t="shared" si="197"/>
        <v>-0.15665153482013705</v>
      </c>
      <c r="N2434" s="145"/>
      <c r="O2434" s="131"/>
      <c r="P2434" s="131"/>
      <c r="Q2434" s="131"/>
      <c r="R2434" s="131"/>
      <c r="S2434" s="131"/>
      <c r="T2434" s="131"/>
      <c r="U2434" s="131"/>
      <c r="V2434" s="131"/>
      <c r="W2434" s="131"/>
    </row>
    <row r="2435" spans="1:23" ht="18" customHeight="1" x14ac:dyDescent="0.35">
      <c r="A2435" s="143" t="s">
        <v>494</v>
      </c>
      <c r="B2435" s="143" t="s">
        <v>495</v>
      </c>
      <c r="C2435" s="147">
        <v>229374</v>
      </c>
      <c r="D2435" s="7">
        <v>6.6453073000000001E-2</v>
      </c>
      <c r="E2435" s="10">
        <v>1</v>
      </c>
      <c r="F2435" s="144">
        <v>1</v>
      </c>
      <c r="G2435" s="47">
        <f t="shared" si="193"/>
        <v>229374</v>
      </c>
      <c r="H2435" s="47">
        <f t="shared" si="194"/>
        <v>229374</v>
      </c>
      <c r="I2435" s="59">
        <v>-6.4291675190258815E-2</v>
      </c>
      <c r="J2435" s="23">
        <f t="shared" si="195"/>
        <v>0.13074474819025883</v>
      </c>
      <c r="K2435" s="9">
        <v>2.4825882526396358E-3</v>
      </c>
      <c r="L2435" s="63">
        <f t="shared" si="196"/>
        <v>30.637387939895341</v>
      </c>
      <c r="M2435" s="63">
        <f t="shared" si="197"/>
        <v>6.3970484747360362E-2</v>
      </c>
      <c r="N2435" s="145"/>
      <c r="O2435" s="131"/>
      <c r="P2435" s="131"/>
      <c r="Q2435" s="131"/>
      <c r="R2435" s="131"/>
      <c r="S2435" s="131"/>
      <c r="T2435" s="131"/>
      <c r="U2435" s="131"/>
      <c r="V2435" s="131"/>
      <c r="W2435" s="131"/>
    </row>
    <row r="2436" spans="1:23" ht="18" customHeight="1" x14ac:dyDescent="0.35">
      <c r="A2436" s="143" t="s">
        <v>494</v>
      </c>
      <c r="B2436" s="143" t="s">
        <v>539</v>
      </c>
      <c r="C2436" s="147">
        <v>122827</v>
      </c>
      <c r="D2436" s="7">
        <v>-7.8754169999999991E-3</v>
      </c>
      <c r="E2436" s="10">
        <v>1</v>
      </c>
      <c r="F2436" s="144">
        <v>0</v>
      </c>
      <c r="G2436" s="47">
        <f t="shared" si="193"/>
        <v>122827</v>
      </c>
      <c r="H2436" s="47">
        <f t="shared" si="194"/>
        <v>0</v>
      </c>
      <c r="I2436" s="59">
        <v>-8.9788414520267451E-2</v>
      </c>
      <c r="J2436" s="23">
        <f t="shared" si="195"/>
        <v>8.1912997520267455E-2</v>
      </c>
      <c r="K2436" s="9">
        <v>-1.7165993179862959E-2</v>
      </c>
      <c r="L2436" s="63">
        <f t="shared" si="196"/>
        <v>3.2560387968091749</v>
      </c>
      <c r="M2436" s="63">
        <f t="shared" si="197"/>
        <v>9.2905761798629596E-3</v>
      </c>
      <c r="N2436" s="145"/>
      <c r="O2436" s="131"/>
      <c r="P2436" s="131"/>
      <c r="Q2436" s="131"/>
      <c r="R2436" s="131"/>
      <c r="S2436" s="131"/>
      <c r="T2436" s="131"/>
      <c r="U2436" s="131"/>
      <c r="V2436" s="131"/>
      <c r="W2436" s="131"/>
    </row>
    <row r="2437" spans="1:23" ht="18" customHeight="1" x14ac:dyDescent="0.35">
      <c r="A2437" s="143" t="s">
        <v>1164</v>
      </c>
      <c r="B2437" s="143" t="s">
        <v>529</v>
      </c>
      <c r="C2437" s="147">
        <v>35579</v>
      </c>
      <c r="D2437" s="7">
        <v>-7.2919969000000001E-2</v>
      </c>
      <c r="E2437" s="10">
        <v>1</v>
      </c>
      <c r="F2437" s="144">
        <v>0</v>
      </c>
      <c r="G2437" s="47">
        <f t="shared" si="193"/>
        <v>35579</v>
      </c>
      <c r="H2437" s="47">
        <f t="shared" si="194"/>
        <v>0</v>
      </c>
      <c r="I2437" s="59">
        <v>-8.9788414520267451E-2</v>
      </c>
      <c r="J2437" s="23">
        <f t="shared" si="195"/>
        <v>1.686844552026745E-2</v>
      </c>
      <c r="K2437" s="9">
        <v>-1.7165993179862959E-2</v>
      </c>
      <c r="L2437" s="63">
        <f t="shared" si="196"/>
        <v>-10.516535958240791</v>
      </c>
      <c r="M2437" s="63">
        <f t="shared" si="197"/>
        <v>-5.5753975820137039E-2</v>
      </c>
      <c r="N2437" s="145"/>
      <c r="O2437" s="131"/>
      <c r="P2437" s="131"/>
      <c r="Q2437" s="131"/>
      <c r="R2437" s="131"/>
      <c r="S2437" s="131"/>
      <c r="T2437" s="131"/>
      <c r="U2437" s="131"/>
      <c r="V2437" s="131"/>
      <c r="W2437" s="131"/>
    </row>
    <row r="2438" spans="1:23" ht="18" customHeight="1" x14ac:dyDescent="0.35">
      <c r="A2438" s="143" t="s">
        <v>1164</v>
      </c>
      <c r="B2438" s="143" t="s">
        <v>1521</v>
      </c>
      <c r="C2438" s="147">
        <v>10399</v>
      </c>
      <c r="D2438" s="7">
        <v>-2.4786604E-2</v>
      </c>
      <c r="E2438" s="10">
        <v>1</v>
      </c>
      <c r="F2438" s="144">
        <v>0</v>
      </c>
      <c r="G2438" s="47">
        <f t="shared" ref="G2438:G2501" si="198">$C2438*E2438</f>
        <v>10399</v>
      </c>
      <c r="H2438" s="47">
        <f t="shared" ref="H2438:H2501" si="199">$C2438*F2438</f>
        <v>0</v>
      </c>
      <c r="I2438" s="59">
        <v>-8.9788414520267451E-2</v>
      </c>
      <c r="J2438" s="23">
        <f t="shared" ref="J2438:J2501" si="200">D2438-I2438</f>
        <v>6.5001810520267447E-2</v>
      </c>
      <c r="K2438" s="9">
        <v>-1.7165993179862959E-2</v>
      </c>
      <c r="L2438" s="63">
        <f t="shared" ref="L2438:L2501" si="201">-SQRT(C2438)*(K2438-D2438)</f>
        <v>-0.7771155015307708</v>
      </c>
      <c r="M2438" s="63">
        <f t="shared" ref="M2438:M2501" si="202">D2438-K2438</f>
        <v>-7.6206108201370415E-3</v>
      </c>
      <c r="N2438" s="145"/>
      <c r="O2438" s="131"/>
      <c r="P2438" s="131"/>
      <c r="Q2438" s="131"/>
      <c r="R2438" s="131"/>
      <c r="S2438" s="131"/>
      <c r="T2438" s="131"/>
      <c r="U2438" s="131"/>
      <c r="V2438" s="131"/>
      <c r="W2438" s="131"/>
    </row>
    <row r="2439" spans="1:23" ht="18" customHeight="1" x14ac:dyDescent="0.35">
      <c r="A2439" s="143" t="s">
        <v>1164</v>
      </c>
      <c r="B2439" s="143" t="s">
        <v>1522</v>
      </c>
      <c r="C2439" s="147">
        <v>63167</v>
      </c>
      <c r="D2439" s="7">
        <v>-5.6804006999999997E-2</v>
      </c>
      <c r="E2439" s="10">
        <v>1</v>
      </c>
      <c r="F2439" s="144">
        <v>0</v>
      </c>
      <c r="G2439" s="47">
        <f t="shared" si="198"/>
        <v>63167</v>
      </c>
      <c r="H2439" s="47">
        <f t="shared" si="199"/>
        <v>0</v>
      </c>
      <c r="I2439" s="59">
        <v>-8.9788414520267451E-2</v>
      </c>
      <c r="J2439" s="23">
        <f t="shared" si="200"/>
        <v>3.2984407520267454E-2</v>
      </c>
      <c r="K2439" s="9">
        <v>-1.7165993179862959E-2</v>
      </c>
      <c r="L2439" s="63">
        <f t="shared" si="201"/>
        <v>-9.9622402371380669</v>
      </c>
      <c r="M2439" s="63">
        <f t="shared" si="202"/>
        <v>-3.9638013820137041E-2</v>
      </c>
      <c r="N2439" s="145"/>
      <c r="O2439" s="131"/>
      <c r="P2439" s="131"/>
      <c r="Q2439" s="131"/>
      <c r="R2439" s="131"/>
      <c r="S2439" s="131"/>
      <c r="T2439" s="131"/>
      <c r="U2439" s="131"/>
      <c r="V2439" s="131"/>
      <c r="W2439" s="131"/>
    </row>
    <row r="2440" spans="1:23" ht="18" customHeight="1" x14ac:dyDescent="0.35">
      <c r="A2440" s="143" t="s">
        <v>1164</v>
      </c>
      <c r="B2440" s="143" t="s">
        <v>1523</v>
      </c>
      <c r="C2440" s="147">
        <v>21854</v>
      </c>
      <c r="D2440" s="7">
        <v>-7.0027583000000004E-2</v>
      </c>
      <c r="E2440" s="10">
        <v>1</v>
      </c>
      <c r="F2440" s="144">
        <v>0</v>
      </c>
      <c r="G2440" s="47">
        <f t="shared" si="198"/>
        <v>21854</v>
      </c>
      <c r="H2440" s="47">
        <f t="shared" si="199"/>
        <v>0</v>
      </c>
      <c r="I2440" s="59">
        <v>-8.9788414520267451E-2</v>
      </c>
      <c r="J2440" s="23">
        <f t="shared" si="200"/>
        <v>1.9760831520267447E-2</v>
      </c>
      <c r="K2440" s="9">
        <v>-1.7165993179862959E-2</v>
      </c>
      <c r="L2440" s="63">
        <f t="shared" si="201"/>
        <v>-7.8145808692366563</v>
      </c>
      <c r="M2440" s="63">
        <f t="shared" si="202"/>
        <v>-5.2861589820137042E-2</v>
      </c>
      <c r="N2440" s="145"/>
      <c r="O2440" s="131"/>
      <c r="P2440" s="131"/>
      <c r="Q2440" s="131"/>
      <c r="R2440" s="131"/>
      <c r="S2440" s="131"/>
      <c r="T2440" s="131"/>
      <c r="U2440" s="131"/>
      <c r="V2440" s="131"/>
      <c r="W2440" s="131"/>
    </row>
    <row r="2441" spans="1:23" ht="18" customHeight="1" x14ac:dyDescent="0.35">
      <c r="A2441" s="143" t="s">
        <v>1164</v>
      </c>
      <c r="B2441" s="143" t="s">
        <v>1524</v>
      </c>
      <c r="C2441" s="147">
        <v>9081</v>
      </c>
      <c r="D2441" s="7">
        <v>-7.6729702999999996E-2</v>
      </c>
      <c r="E2441" s="10">
        <v>1</v>
      </c>
      <c r="F2441" s="144">
        <v>0</v>
      </c>
      <c r="G2441" s="47">
        <f t="shared" si="198"/>
        <v>9081</v>
      </c>
      <c r="H2441" s="47">
        <f t="shared" si="199"/>
        <v>0</v>
      </c>
      <c r="I2441" s="59">
        <v>-8.9788414520267451E-2</v>
      </c>
      <c r="J2441" s="23">
        <f t="shared" si="200"/>
        <v>1.3058711520267455E-2</v>
      </c>
      <c r="K2441" s="9">
        <v>-1.7165993179862959E-2</v>
      </c>
      <c r="L2441" s="63">
        <f t="shared" si="201"/>
        <v>-5.6760809037193907</v>
      </c>
      <c r="M2441" s="63">
        <f t="shared" si="202"/>
        <v>-5.9563709820137034E-2</v>
      </c>
      <c r="N2441" s="145"/>
      <c r="O2441" s="131"/>
      <c r="P2441" s="131"/>
      <c r="Q2441" s="131"/>
      <c r="R2441" s="131"/>
      <c r="S2441" s="131"/>
      <c r="T2441" s="131"/>
      <c r="U2441" s="131"/>
      <c r="V2441" s="131"/>
      <c r="W2441" s="131"/>
    </row>
    <row r="2442" spans="1:23" ht="18" customHeight="1" x14ac:dyDescent="0.35">
      <c r="A2442" s="143" t="s">
        <v>1164</v>
      </c>
      <c r="B2442" s="143" t="s">
        <v>487</v>
      </c>
      <c r="C2442" s="147">
        <v>2094</v>
      </c>
      <c r="D2442" s="7">
        <v>-6.2513733000000002E-2</v>
      </c>
      <c r="E2442" s="10">
        <v>1</v>
      </c>
      <c r="F2442" s="144">
        <v>0</v>
      </c>
      <c r="G2442" s="47">
        <f t="shared" si="198"/>
        <v>2094</v>
      </c>
      <c r="H2442" s="47">
        <f t="shared" si="199"/>
        <v>0</v>
      </c>
      <c r="I2442" s="59">
        <v>-8.9788414520267451E-2</v>
      </c>
      <c r="J2442" s="23">
        <f t="shared" si="200"/>
        <v>2.7274681520267449E-2</v>
      </c>
      <c r="K2442" s="9">
        <v>-1.7165993179862959E-2</v>
      </c>
      <c r="L2442" s="63">
        <f t="shared" si="201"/>
        <v>-2.0751236732369471</v>
      </c>
      <c r="M2442" s="63">
        <f t="shared" si="202"/>
        <v>-4.534773982013704E-2</v>
      </c>
      <c r="N2442" s="145"/>
      <c r="O2442" s="131"/>
      <c r="P2442" s="131"/>
      <c r="Q2442" s="131"/>
      <c r="R2442" s="131"/>
      <c r="S2442" s="131"/>
      <c r="T2442" s="131"/>
      <c r="U2442" s="131"/>
      <c r="V2442" s="131"/>
      <c r="W2442" s="131"/>
    </row>
    <row r="2443" spans="1:23" ht="18" customHeight="1" x14ac:dyDescent="0.35">
      <c r="A2443" s="143" t="s">
        <v>1164</v>
      </c>
      <c r="B2443" s="143" t="s">
        <v>1525</v>
      </c>
      <c r="C2443" s="147">
        <v>27792</v>
      </c>
      <c r="D2443" s="7">
        <v>-0.11900477499999999</v>
      </c>
      <c r="E2443" s="10">
        <v>1</v>
      </c>
      <c r="F2443" s="144">
        <v>0</v>
      </c>
      <c r="G2443" s="47">
        <f t="shared" si="198"/>
        <v>27792</v>
      </c>
      <c r="H2443" s="47">
        <f t="shared" si="199"/>
        <v>0</v>
      </c>
      <c r="I2443" s="59">
        <v>-8.9788414520267451E-2</v>
      </c>
      <c r="J2443" s="23">
        <f t="shared" si="200"/>
        <v>-2.9216360479732542E-2</v>
      </c>
      <c r="K2443" s="9">
        <v>-1.7165993179862959E-2</v>
      </c>
      <c r="L2443" s="63">
        <f t="shared" si="201"/>
        <v>-16.977474868680634</v>
      </c>
      <c r="M2443" s="63">
        <f t="shared" si="202"/>
        <v>-0.10183878182013703</v>
      </c>
      <c r="N2443" s="145"/>
      <c r="O2443" s="131"/>
      <c r="P2443" s="131"/>
      <c r="Q2443" s="131"/>
      <c r="R2443" s="131"/>
      <c r="S2443" s="131"/>
      <c r="T2443" s="131"/>
      <c r="U2443" s="131"/>
      <c r="V2443" s="131"/>
      <c r="W2443" s="131"/>
    </row>
    <row r="2444" spans="1:23" ht="18" customHeight="1" x14ac:dyDescent="0.35">
      <c r="A2444" s="143" t="s">
        <v>1164</v>
      </c>
      <c r="B2444" s="143" t="s">
        <v>1526</v>
      </c>
      <c r="C2444" s="147">
        <v>26005</v>
      </c>
      <c r="D2444" s="7">
        <v>-3.8083969000000002E-2</v>
      </c>
      <c r="E2444" s="10">
        <v>1</v>
      </c>
      <c r="F2444" s="144">
        <v>0</v>
      </c>
      <c r="G2444" s="47">
        <f t="shared" si="198"/>
        <v>26005</v>
      </c>
      <c r="H2444" s="47">
        <f t="shared" si="199"/>
        <v>0</v>
      </c>
      <c r="I2444" s="59">
        <v>-8.9788414520267451E-2</v>
      </c>
      <c r="J2444" s="23">
        <f t="shared" si="200"/>
        <v>5.1704445520267449E-2</v>
      </c>
      <c r="K2444" s="9">
        <v>-1.7165993179862959E-2</v>
      </c>
      <c r="L2444" s="63">
        <f t="shared" si="201"/>
        <v>-3.3732465565490242</v>
      </c>
      <c r="M2444" s="63">
        <f t="shared" si="202"/>
        <v>-2.0917975820137043E-2</v>
      </c>
      <c r="N2444" s="145"/>
      <c r="O2444" s="131"/>
      <c r="P2444" s="131"/>
      <c r="Q2444" s="131"/>
      <c r="R2444" s="131"/>
      <c r="S2444" s="131"/>
      <c r="T2444" s="131"/>
      <c r="U2444" s="131"/>
      <c r="V2444" s="131"/>
      <c r="W2444" s="131"/>
    </row>
    <row r="2445" spans="1:23" ht="18" customHeight="1" x14ac:dyDescent="0.35">
      <c r="A2445" s="143" t="s">
        <v>1164</v>
      </c>
      <c r="B2445" s="143" t="s">
        <v>1527</v>
      </c>
      <c r="C2445" s="147">
        <v>4143</v>
      </c>
      <c r="D2445" s="7">
        <v>-7.4600957999999995E-2</v>
      </c>
      <c r="E2445" s="10">
        <v>1</v>
      </c>
      <c r="F2445" s="144">
        <v>0</v>
      </c>
      <c r="G2445" s="47">
        <f t="shared" si="198"/>
        <v>4143</v>
      </c>
      <c r="H2445" s="47">
        <f t="shared" si="199"/>
        <v>0</v>
      </c>
      <c r="I2445" s="59">
        <v>-8.9788414520267451E-2</v>
      </c>
      <c r="J2445" s="23">
        <f t="shared" si="200"/>
        <v>1.5187456520267456E-2</v>
      </c>
      <c r="K2445" s="9">
        <v>-1.7165993179862959E-2</v>
      </c>
      <c r="L2445" s="63">
        <f t="shared" si="201"/>
        <v>-3.6968669961005953</v>
      </c>
      <c r="M2445" s="63">
        <f t="shared" si="202"/>
        <v>-5.7434964820137033E-2</v>
      </c>
      <c r="N2445" s="145"/>
      <c r="O2445" s="131"/>
      <c r="P2445" s="131"/>
      <c r="Q2445" s="131"/>
      <c r="R2445" s="131"/>
      <c r="S2445" s="131"/>
      <c r="T2445" s="131"/>
      <c r="U2445" s="131"/>
      <c r="V2445" s="131"/>
      <c r="W2445" s="131"/>
    </row>
    <row r="2446" spans="1:23" ht="18" customHeight="1" x14ac:dyDescent="0.35">
      <c r="A2446" s="143" t="s">
        <v>1164</v>
      </c>
      <c r="B2446" s="143" t="s">
        <v>1528</v>
      </c>
      <c r="C2446" s="147">
        <v>21747</v>
      </c>
      <c r="D2446" s="7">
        <v>-4.5553693999999999E-2</v>
      </c>
      <c r="E2446" s="10">
        <v>1</v>
      </c>
      <c r="F2446" s="144">
        <v>0</v>
      </c>
      <c r="G2446" s="47">
        <f t="shared" si="198"/>
        <v>21747</v>
      </c>
      <c r="H2446" s="47">
        <f t="shared" si="199"/>
        <v>0</v>
      </c>
      <c r="I2446" s="59">
        <v>-8.9788414520267451E-2</v>
      </c>
      <c r="J2446" s="23">
        <f t="shared" si="200"/>
        <v>4.4234720520267452E-2</v>
      </c>
      <c r="K2446" s="9">
        <v>-1.7165993179862959E-2</v>
      </c>
      <c r="L2446" s="63">
        <f t="shared" si="201"/>
        <v>-4.1862956535154607</v>
      </c>
      <c r="M2446" s="63">
        <f t="shared" si="202"/>
        <v>-2.838770082013704E-2</v>
      </c>
      <c r="N2446" s="145"/>
      <c r="O2446" s="131"/>
      <c r="P2446" s="131"/>
      <c r="Q2446" s="131"/>
      <c r="R2446" s="131"/>
      <c r="S2446" s="131"/>
      <c r="T2446" s="131"/>
      <c r="U2446" s="131"/>
      <c r="V2446" s="131"/>
      <c r="W2446" s="131"/>
    </row>
    <row r="2447" spans="1:23" ht="18" customHeight="1" x14ac:dyDescent="0.35">
      <c r="A2447" s="143" t="s">
        <v>1164</v>
      </c>
      <c r="B2447" s="143" t="s">
        <v>1529</v>
      </c>
      <c r="C2447" s="147">
        <v>61494</v>
      </c>
      <c r="D2447" s="7">
        <v>-2.8289080000000001E-2</v>
      </c>
      <c r="E2447" s="10">
        <v>1</v>
      </c>
      <c r="F2447" s="144">
        <v>0</v>
      </c>
      <c r="G2447" s="47">
        <f t="shared" si="198"/>
        <v>61494</v>
      </c>
      <c r="H2447" s="47">
        <f t="shared" si="199"/>
        <v>0</v>
      </c>
      <c r="I2447" s="59">
        <v>-8.9788414520267451E-2</v>
      </c>
      <c r="J2447" s="23">
        <f t="shared" si="200"/>
        <v>6.149933452026745E-2</v>
      </c>
      <c r="K2447" s="9">
        <v>-1.7165993179862959E-2</v>
      </c>
      <c r="L2447" s="63">
        <f t="shared" si="201"/>
        <v>-2.7583012664950854</v>
      </c>
      <c r="M2447" s="63">
        <f t="shared" si="202"/>
        <v>-1.1123086820137042E-2</v>
      </c>
      <c r="N2447" s="145"/>
      <c r="O2447" s="131"/>
      <c r="P2447" s="131"/>
      <c r="Q2447" s="131"/>
      <c r="R2447" s="131"/>
      <c r="S2447" s="131"/>
      <c r="T2447" s="131"/>
      <c r="U2447" s="131"/>
      <c r="V2447" s="131"/>
      <c r="W2447" s="131"/>
    </row>
    <row r="2448" spans="1:23" ht="18" customHeight="1" x14ac:dyDescent="0.35">
      <c r="A2448" s="143" t="s">
        <v>1164</v>
      </c>
      <c r="B2448" s="143" t="s">
        <v>1530</v>
      </c>
      <c r="C2448" s="147">
        <v>3305</v>
      </c>
      <c r="D2448" s="7">
        <v>-0.11569229</v>
      </c>
      <c r="E2448" s="10">
        <v>1</v>
      </c>
      <c r="F2448" s="144">
        <v>0</v>
      </c>
      <c r="G2448" s="47">
        <f t="shared" si="198"/>
        <v>3305</v>
      </c>
      <c r="H2448" s="47">
        <f t="shared" si="199"/>
        <v>0</v>
      </c>
      <c r="I2448" s="59">
        <v>-8.9788414520267451E-2</v>
      </c>
      <c r="J2448" s="23">
        <f t="shared" si="200"/>
        <v>-2.5903875479732552E-2</v>
      </c>
      <c r="K2448" s="9">
        <v>-1.7165993179862959E-2</v>
      </c>
      <c r="L2448" s="63">
        <f t="shared" si="201"/>
        <v>-5.6641910279069521</v>
      </c>
      <c r="M2448" s="63">
        <f t="shared" si="202"/>
        <v>-9.8526296820137041E-2</v>
      </c>
      <c r="N2448" s="145"/>
      <c r="O2448" s="131"/>
      <c r="P2448" s="131"/>
      <c r="Q2448" s="131"/>
      <c r="R2448" s="131"/>
      <c r="S2448" s="131"/>
      <c r="T2448" s="131"/>
      <c r="U2448" s="131"/>
      <c r="V2448" s="131"/>
      <c r="W2448" s="131"/>
    </row>
    <row r="2449" spans="1:23" ht="18" customHeight="1" x14ac:dyDescent="0.35">
      <c r="A2449" s="143" t="s">
        <v>1164</v>
      </c>
      <c r="B2449" s="143" t="s">
        <v>1531</v>
      </c>
      <c r="C2449" s="147">
        <v>17410</v>
      </c>
      <c r="D2449" s="7">
        <v>-9.5336233000000006E-2</v>
      </c>
      <c r="E2449" s="10">
        <v>1</v>
      </c>
      <c r="F2449" s="144">
        <v>0</v>
      </c>
      <c r="G2449" s="47">
        <f t="shared" si="198"/>
        <v>17410</v>
      </c>
      <c r="H2449" s="47">
        <f t="shared" si="199"/>
        <v>0</v>
      </c>
      <c r="I2449" s="59">
        <v>-8.9788414520267451E-2</v>
      </c>
      <c r="J2449" s="23">
        <f t="shared" si="200"/>
        <v>-5.5478184797325553E-3</v>
      </c>
      <c r="K2449" s="9">
        <v>-1.7165993179862959E-2</v>
      </c>
      <c r="L2449" s="63">
        <f t="shared" si="201"/>
        <v>-10.314325431723203</v>
      </c>
      <c r="M2449" s="63">
        <f t="shared" si="202"/>
        <v>-7.8170239820137044E-2</v>
      </c>
      <c r="N2449" s="145"/>
      <c r="O2449" s="131"/>
      <c r="P2449" s="131"/>
      <c r="Q2449" s="131"/>
      <c r="R2449" s="131"/>
      <c r="S2449" s="131"/>
      <c r="T2449" s="131"/>
      <c r="U2449" s="131"/>
      <c r="V2449" s="131"/>
      <c r="W2449" s="131"/>
    </row>
    <row r="2450" spans="1:23" ht="18" customHeight="1" x14ac:dyDescent="0.35">
      <c r="A2450" s="143" t="s">
        <v>1164</v>
      </c>
      <c r="B2450" s="143" t="s">
        <v>926</v>
      </c>
      <c r="C2450" s="147">
        <v>214562</v>
      </c>
      <c r="D2450" s="7">
        <v>5.6903489999999999E-3</v>
      </c>
      <c r="E2450" s="10">
        <v>1</v>
      </c>
      <c r="F2450" s="144">
        <v>0</v>
      </c>
      <c r="G2450" s="47">
        <f t="shared" si="198"/>
        <v>214562</v>
      </c>
      <c r="H2450" s="47">
        <f t="shared" si="199"/>
        <v>0</v>
      </c>
      <c r="I2450" s="59">
        <v>-8.9788414520267451E-2</v>
      </c>
      <c r="J2450" s="23">
        <f t="shared" si="200"/>
        <v>9.5478763520267448E-2</v>
      </c>
      <c r="K2450" s="9">
        <v>-1.7165993179862959E-2</v>
      </c>
      <c r="L2450" s="63">
        <f t="shared" si="201"/>
        <v>10.587249152388265</v>
      </c>
      <c r="M2450" s="63">
        <f t="shared" si="202"/>
        <v>2.285634217986296E-2</v>
      </c>
      <c r="N2450" s="145"/>
      <c r="O2450" s="131"/>
      <c r="P2450" s="131"/>
      <c r="Q2450" s="131"/>
      <c r="R2450" s="131"/>
      <c r="S2450" s="131"/>
      <c r="T2450" s="131"/>
      <c r="U2450" s="131"/>
      <c r="V2450" s="131"/>
      <c r="W2450" s="131"/>
    </row>
    <row r="2451" spans="1:23" ht="18" customHeight="1" x14ac:dyDescent="0.35">
      <c r="A2451" s="143" t="s">
        <v>1164</v>
      </c>
      <c r="B2451" s="143" t="s">
        <v>1532</v>
      </c>
      <c r="C2451" s="147">
        <v>1278872</v>
      </c>
      <c r="D2451" s="7">
        <v>6.4322304999999996E-2</v>
      </c>
      <c r="E2451" s="10">
        <v>1</v>
      </c>
      <c r="F2451" s="144">
        <v>0</v>
      </c>
      <c r="G2451" s="47">
        <f t="shared" si="198"/>
        <v>1278872</v>
      </c>
      <c r="H2451" s="47">
        <f t="shared" si="199"/>
        <v>0</v>
      </c>
      <c r="I2451" s="59">
        <v>-8.9788414520267451E-2</v>
      </c>
      <c r="J2451" s="23">
        <f t="shared" si="200"/>
        <v>0.15411071952026745</v>
      </c>
      <c r="K2451" s="9">
        <v>-1.7165993179862959E-2</v>
      </c>
      <c r="L2451" s="63">
        <f t="shared" si="201"/>
        <v>92.152853460483399</v>
      </c>
      <c r="M2451" s="63">
        <f t="shared" si="202"/>
        <v>8.1488298179862959E-2</v>
      </c>
      <c r="N2451" s="145"/>
      <c r="O2451" s="131"/>
      <c r="P2451" s="131"/>
      <c r="Q2451" s="131"/>
      <c r="R2451" s="131"/>
      <c r="S2451" s="131"/>
      <c r="T2451" s="131"/>
      <c r="U2451" s="131"/>
      <c r="V2451" s="131"/>
      <c r="W2451" s="131"/>
    </row>
    <row r="2452" spans="1:23" ht="18" customHeight="1" x14ac:dyDescent="0.35">
      <c r="A2452" s="143" t="s">
        <v>1164</v>
      </c>
      <c r="B2452" s="143" t="s">
        <v>1533</v>
      </c>
      <c r="C2452" s="147">
        <v>12239</v>
      </c>
      <c r="D2452" s="7">
        <v>-4.0448482000000001E-2</v>
      </c>
      <c r="E2452" s="10">
        <v>1</v>
      </c>
      <c r="F2452" s="144">
        <v>0</v>
      </c>
      <c r="G2452" s="47">
        <f t="shared" si="198"/>
        <v>12239</v>
      </c>
      <c r="H2452" s="47">
        <f t="shared" si="199"/>
        <v>0</v>
      </c>
      <c r="I2452" s="59">
        <v>-8.9788414520267451E-2</v>
      </c>
      <c r="J2452" s="23">
        <f t="shared" si="200"/>
        <v>4.933993252026745E-2</v>
      </c>
      <c r="K2452" s="9">
        <v>-1.7165993179862959E-2</v>
      </c>
      <c r="L2452" s="63">
        <f t="shared" si="201"/>
        <v>-2.5757420643749191</v>
      </c>
      <c r="M2452" s="63">
        <f t="shared" si="202"/>
        <v>-2.3282488820137042E-2</v>
      </c>
      <c r="N2452" s="145"/>
      <c r="O2452" s="131"/>
      <c r="P2452" s="131"/>
      <c r="Q2452" s="131"/>
      <c r="R2452" s="131"/>
      <c r="S2452" s="131"/>
      <c r="T2452" s="131"/>
      <c r="U2452" s="131"/>
      <c r="V2452" s="131"/>
      <c r="W2452" s="131"/>
    </row>
    <row r="2453" spans="1:23" ht="18" customHeight="1" x14ac:dyDescent="0.35">
      <c r="A2453" s="143" t="s">
        <v>1164</v>
      </c>
      <c r="B2453" s="143" t="s">
        <v>1534</v>
      </c>
      <c r="C2453" s="147">
        <v>769</v>
      </c>
      <c r="D2453" s="7">
        <v>-7.3618630000000004E-2</v>
      </c>
      <c r="E2453" s="10">
        <v>1</v>
      </c>
      <c r="F2453" s="144">
        <v>0</v>
      </c>
      <c r="G2453" s="47">
        <f t="shared" si="198"/>
        <v>769</v>
      </c>
      <c r="H2453" s="47">
        <f t="shared" si="199"/>
        <v>0</v>
      </c>
      <c r="I2453" s="59">
        <v>-8.9788414520267451E-2</v>
      </c>
      <c r="J2453" s="23">
        <f t="shared" si="200"/>
        <v>1.6169784520267447E-2</v>
      </c>
      <c r="K2453" s="9">
        <v>-1.7165993179862959E-2</v>
      </c>
      <c r="L2453" s="63">
        <f t="shared" si="201"/>
        <v>-1.5654795612957388</v>
      </c>
      <c r="M2453" s="63">
        <f t="shared" si="202"/>
        <v>-5.6452636820137042E-2</v>
      </c>
      <c r="N2453" s="145"/>
      <c r="O2453" s="131"/>
      <c r="P2453" s="131"/>
      <c r="Q2453" s="131"/>
      <c r="R2453" s="131"/>
      <c r="S2453" s="131"/>
      <c r="T2453" s="131"/>
      <c r="U2453" s="131"/>
      <c r="V2453" s="131"/>
      <c r="W2453" s="131"/>
    </row>
    <row r="2454" spans="1:23" ht="18" customHeight="1" x14ac:dyDescent="0.35">
      <c r="A2454" s="143" t="s">
        <v>1164</v>
      </c>
      <c r="B2454" s="143" t="s">
        <v>1535</v>
      </c>
      <c r="C2454" s="147">
        <v>16589</v>
      </c>
      <c r="D2454" s="7">
        <v>-6.4861640999999998E-2</v>
      </c>
      <c r="E2454" s="10">
        <v>1</v>
      </c>
      <c r="F2454" s="144">
        <v>0</v>
      </c>
      <c r="G2454" s="47">
        <f t="shared" si="198"/>
        <v>16589</v>
      </c>
      <c r="H2454" s="47">
        <f t="shared" si="199"/>
        <v>0</v>
      </c>
      <c r="I2454" s="59">
        <v>-8.9788414520267451E-2</v>
      </c>
      <c r="J2454" s="23">
        <f t="shared" si="200"/>
        <v>2.4926773520267453E-2</v>
      </c>
      <c r="K2454" s="9">
        <v>-1.7165993179862959E-2</v>
      </c>
      <c r="L2454" s="63">
        <f t="shared" si="201"/>
        <v>-6.1431179709720212</v>
      </c>
      <c r="M2454" s="63">
        <f t="shared" si="202"/>
        <v>-4.7695647820137035E-2</v>
      </c>
      <c r="N2454" s="145"/>
      <c r="O2454" s="131"/>
      <c r="P2454" s="131"/>
      <c r="Q2454" s="131"/>
      <c r="R2454" s="131"/>
      <c r="S2454" s="131"/>
      <c r="T2454" s="131"/>
      <c r="U2454" s="131"/>
      <c r="V2454" s="131"/>
      <c r="W2454" s="131"/>
    </row>
    <row r="2455" spans="1:23" ht="18" customHeight="1" x14ac:dyDescent="0.35">
      <c r="A2455" s="143" t="s">
        <v>1164</v>
      </c>
      <c r="B2455" s="143" t="s">
        <v>1536</v>
      </c>
      <c r="C2455" s="147">
        <v>72840</v>
      </c>
      <c r="D2455" s="7">
        <v>-2.5364087E-2</v>
      </c>
      <c r="E2455" s="10">
        <v>1</v>
      </c>
      <c r="F2455" s="144">
        <v>0</v>
      </c>
      <c r="G2455" s="47">
        <f t="shared" si="198"/>
        <v>72840</v>
      </c>
      <c r="H2455" s="47">
        <f t="shared" si="199"/>
        <v>0</v>
      </c>
      <c r="I2455" s="59">
        <v>-8.9788414520267451E-2</v>
      </c>
      <c r="J2455" s="23">
        <f t="shared" si="200"/>
        <v>6.4424327520267444E-2</v>
      </c>
      <c r="K2455" s="9">
        <v>-1.7165993179862959E-2</v>
      </c>
      <c r="L2455" s="63">
        <f t="shared" si="201"/>
        <v>-2.2125742446186401</v>
      </c>
      <c r="M2455" s="63">
        <f t="shared" si="202"/>
        <v>-8.1980938201370417E-3</v>
      </c>
      <c r="N2455" s="145"/>
      <c r="O2455" s="131"/>
      <c r="P2455" s="131"/>
      <c r="Q2455" s="131"/>
      <c r="R2455" s="131"/>
      <c r="S2455" s="131"/>
      <c r="T2455" s="131"/>
      <c r="U2455" s="131"/>
      <c r="V2455" s="131"/>
      <c r="W2455" s="131"/>
    </row>
    <row r="2456" spans="1:23" ht="18" customHeight="1" x14ac:dyDescent="0.35">
      <c r="A2456" s="143" t="s">
        <v>1164</v>
      </c>
      <c r="B2456" s="143" t="s">
        <v>1537</v>
      </c>
      <c r="C2456" s="147">
        <v>256656</v>
      </c>
      <c r="D2456" s="7">
        <v>5.6836021E-2</v>
      </c>
      <c r="E2456" s="10">
        <v>1</v>
      </c>
      <c r="F2456" s="144">
        <v>0</v>
      </c>
      <c r="G2456" s="47">
        <f t="shared" si="198"/>
        <v>256656</v>
      </c>
      <c r="H2456" s="47">
        <f t="shared" si="199"/>
        <v>0</v>
      </c>
      <c r="I2456" s="59">
        <v>-8.9788414520267451E-2</v>
      </c>
      <c r="J2456" s="23">
        <f t="shared" si="200"/>
        <v>0.14662443552026744</v>
      </c>
      <c r="K2456" s="9">
        <v>-1.7165993179862959E-2</v>
      </c>
      <c r="L2456" s="63">
        <f t="shared" si="201"/>
        <v>37.490328964155218</v>
      </c>
      <c r="M2456" s="63">
        <f t="shared" si="202"/>
        <v>7.4002014179862963E-2</v>
      </c>
      <c r="N2456" s="145"/>
      <c r="O2456" s="131"/>
      <c r="P2456" s="131"/>
      <c r="Q2456" s="131"/>
      <c r="R2456" s="131"/>
      <c r="S2456" s="131"/>
      <c r="T2456" s="131"/>
      <c r="U2456" s="131"/>
      <c r="V2456" s="131"/>
      <c r="W2456" s="131"/>
    </row>
    <row r="2457" spans="1:23" ht="18" customHeight="1" x14ac:dyDescent="0.35">
      <c r="A2457" s="143" t="s">
        <v>1164</v>
      </c>
      <c r="B2457" s="143" t="s">
        <v>1538</v>
      </c>
      <c r="C2457" s="147">
        <v>140846</v>
      </c>
      <c r="D2457" s="7">
        <v>7.2829357999999997E-2</v>
      </c>
      <c r="E2457" s="10">
        <v>1</v>
      </c>
      <c r="F2457" s="144">
        <v>0</v>
      </c>
      <c r="G2457" s="47">
        <f t="shared" si="198"/>
        <v>140846</v>
      </c>
      <c r="H2457" s="47">
        <f t="shared" si="199"/>
        <v>0</v>
      </c>
      <c r="I2457" s="59">
        <v>-8.9788414520267451E-2</v>
      </c>
      <c r="J2457" s="23">
        <f t="shared" si="200"/>
        <v>0.16261777252026743</v>
      </c>
      <c r="K2457" s="9">
        <v>-1.7165993179862959E-2</v>
      </c>
      <c r="L2457" s="63">
        <f t="shared" si="201"/>
        <v>33.774764911900029</v>
      </c>
      <c r="M2457" s="63">
        <f t="shared" si="202"/>
        <v>8.9995351179862959E-2</v>
      </c>
      <c r="N2457" s="145"/>
      <c r="O2457" s="131"/>
      <c r="P2457" s="131"/>
      <c r="Q2457" s="131"/>
      <c r="R2457" s="131"/>
      <c r="S2457" s="131"/>
      <c r="T2457" s="131"/>
      <c r="U2457" s="131"/>
      <c r="V2457" s="131"/>
      <c r="W2457" s="131"/>
    </row>
    <row r="2458" spans="1:23" ht="18" customHeight="1" x14ac:dyDescent="0.35">
      <c r="A2458" s="143" t="s">
        <v>1164</v>
      </c>
      <c r="B2458" s="143" t="s">
        <v>1539</v>
      </c>
      <c r="C2458" s="147">
        <v>8544</v>
      </c>
      <c r="D2458" s="7">
        <v>-3.6541473999999997E-2</v>
      </c>
      <c r="E2458" s="10">
        <v>1</v>
      </c>
      <c r="F2458" s="144">
        <v>0</v>
      </c>
      <c r="G2458" s="47">
        <f t="shared" si="198"/>
        <v>8544</v>
      </c>
      <c r="H2458" s="47">
        <f t="shared" si="199"/>
        <v>0</v>
      </c>
      <c r="I2458" s="59">
        <v>-8.9788414520267451E-2</v>
      </c>
      <c r="J2458" s="23">
        <f t="shared" si="200"/>
        <v>5.3246940520267454E-2</v>
      </c>
      <c r="K2458" s="9">
        <v>-1.7165993179862959E-2</v>
      </c>
      <c r="L2458" s="63">
        <f t="shared" si="201"/>
        <v>-1.7909485452983402</v>
      </c>
      <c r="M2458" s="63">
        <f t="shared" si="202"/>
        <v>-1.9375480820137039E-2</v>
      </c>
      <c r="N2458" s="145"/>
      <c r="O2458" s="131"/>
      <c r="P2458" s="131"/>
      <c r="Q2458" s="131"/>
      <c r="R2458" s="131"/>
      <c r="S2458" s="131"/>
      <c r="T2458" s="131"/>
      <c r="U2458" s="131"/>
      <c r="V2458" s="131"/>
      <c r="W2458" s="131"/>
    </row>
    <row r="2459" spans="1:23" ht="18" customHeight="1" x14ac:dyDescent="0.35">
      <c r="A2459" s="143" t="s">
        <v>1164</v>
      </c>
      <c r="B2459" s="143" t="s">
        <v>1540</v>
      </c>
      <c r="C2459" s="147">
        <v>1539</v>
      </c>
      <c r="D2459" s="7">
        <v>-0.140605117</v>
      </c>
      <c r="E2459" s="10">
        <v>1</v>
      </c>
      <c r="F2459" s="144">
        <v>0</v>
      </c>
      <c r="G2459" s="47">
        <f t="shared" si="198"/>
        <v>1539</v>
      </c>
      <c r="H2459" s="47">
        <f t="shared" si="199"/>
        <v>0</v>
      </c>
      <c r="I2459" s="59">
        <v>-8.9788414520267451E-2</v>
      </c>
      <c r="J2459" s="23">
        <f t="shared" si="200"/>
        <v>-5.0816702479732551E-2</v>
      </c>
      <c r="K2459" s="9">
        <v>-1.7165993179862959E-2</v>
      </c>
      <c r="L2459" s="63">
        <f t="shared" si="201"/>
        <v>-4.8425279977006364</v>
      </c>
      <c r="M2459" s="63">
        <f t="shared" si="202"/>
        <v>-0.12343912382013704</v>
      </c>
      <c r="N2459" s="145"/>
      <c r="O2459" s="131"/>
      <c r="P2459" s="131"/>
      <c r="Q2459" s="131"/>
      <c r="R2459" s="131"/>
      <c r="S2459" s="131"/>
      <c r="T2459" s="131"/>
      <c r="U2459" s="131"/>
      <c r="V2459" s="131"/>
      <c r="W2459" s="131"/>
    </row>
    <row r="2460" spans="1:23" ht="18" customHeight="1" x14ac:dyDescent="0.35">
      <c r="A2460" s="143" t="s">
        <v>1164</v>
      </c>
      <c r="B2460" s="143" t="s">
        <v>134</v>
      </c>
      <c r="C2460" s="147">
        <v>4771</v>
      </c>
      <c r="D2460" s="7">
        <v>-0.16295178399999999</v>
      </c>
      <c r="E2460" s="10">
        <v>1</v>
      </c>
      <c r="F2460" s="144">
        <v>0</v>
      </c>
      <c r="G2460" s="47">
        <f t="shared" si="198"/>
        <v>4771</v>
      </c>
      <c r="H2460" s="47">
        <f t="shared" si="199"/>
        <v>0</v>
      </c>
      <c r="I2460" s="59">
        <v>-8.9788414520267451E-2</v>
      </c>
      <c r="J2460" s="23">
        <f t="shared" si="200"/>
        <v>-7.3163369479732537E-2</v>
      </c>
      <c r="K2460" s="9">
        <v>-1.7165993179862959E-2</v>
      </c>
      <c r="L2460" s="63">
        <f t="shared" si="201"/>
        <v>-10.069778212895589</v>
      </c>
      <c r="M2460" s="63">
        <f t="shared" si="202"/>
        <v>-0.14578579082013704</v>
      </c>
      <c r="N2460" s="145"/>
      <c r="O2460" s="131"/>
      <c r="P2460" s="131"/>
      <c r="Q2460" s="131"/>
      <c r="R2460" s="131"/>
      <c r="S2460" s="131"/>
      <c r="T2460" s="131"/>
      <c r="U2460" s="131"/>
      <c r="V2460" s="131"/>
      <c r="W2460" s="131"/>
    </row>
    <row r="2461" spans="1:23" ht="18" customHeight="1" x14ac:dyDescent="0.35">
      <c r="A2461" s="143" t="s">
        <v>1164</v>
      </c>
      <c r="B2461" s="143" t="s">
        <v>778</v>
      </c>
      <c r="C2461" s="147">
        <v>30679</v>
      </c>
      <c r="D2461" s="7">
        <v>-5.6414798000000002E-2</v>
      </c>
      <c r="E2461" s="10">
        <v>1</v>
      </c>
      <c r="F2461" s="144">
        <v>0</v>
      </c>
      <c r="G2461" s="47">
        <f t="shared" si="198"/>
        <v>30679</v>
      </c>
      <c r="H2461" s="47">
        <f t="shared" si="199"/>
        <v>0</v>
      </c>
      <c r="I2461" s="59">
        <v>-8.9788414520267451E-2</v>
      </c>
      <c r="J2461" s="23">
        <f t="shared" si="200"/>
        <v>3.3373616520267449E-2</v>
      </c>
      <c r="K2461" s="9">
        <v>-1.7165993179862959E-2</v>
      </c>
      <c r="L2461" s="63">
        <f t="shared" si="201"/>
        <v>-6.8745937063848963</v>
      </c>
      <c r="M2461" s="63">
        <f t="shared" si="202"/>
        <v>-3.924880482013704E-2</v>
      </c>
      <c r="N2461" s="145"/>
      <c r="O2461" s="131"/>
      <c r="P2461" s="131"/>
      <c r="Q2461" s="131"/>
      <c r="R2461" s="131"/>
      <c r="S2461" s="131"/>
      <c r="T2461" s="131"/>
      <c r="U2461" s="131"/>
      <c r="V2461" s="131"/>
      <c r="W2461" s="131"/>
    </row>
    <row r="2462" spans="1:23" ht="18" customHeight="1" x14ac:dyDescent="0.35">
      <c r="A2462" s="143" t="s">
        <v>1164</v>
      </c>
      <c r="B2462" s="143" t="s">
        <v>1541</v>
      </c>
      <c r="C2462" s="147">
        <v>15131</v>
      </c>
      <c r="D2462" s="7">
        <v>-0.101472047</v>
      </c>
      <c r="E2462" s="10">
        <v>1</v>
      </c>
      <c r="F2462" s="144">
        <v>0</v>
      </c>
      <c r="G2462" s="47">
        <f t="shared" si="198"/>
        <v>15131</v>
      </c>
      <c r="H2462" s="47">
        <f t="shared" si="199"/>
        <v>0</v>
      </c>
      <c r="I2462" s="59">
        <v>-8.9788414520267451E-2</v>
      </c>
      <c r="J2462" s="23">
        <f t="shared" si="200"/>
        <v>-1.1683632479732545E-2</v>
      </c>
      <c r="K2462" s="9">
        <v>-1.7165993179862959E-2</v>
      </c>
      <c r="L2462" s="63">
        <f t="shared" si="201"/>
        <v>-10.370330012297702</v>
      </c>
      <c r="M2462" s="63">
        <f t="shared" si="202"/>
        <v>-8.4306053820137034E-2</v>
      </c>
      <c r="N2462" s="145"/>
      <c r="O2462" s="131"/>
      <c r="P2462" s="131"/>
      <c r="Q2462" s="131"/>
      <c r="R2462" s="131"/>
      <c r="S2462" s="131"/>
      <c r="T2462" s="131"/>
      <c r="U2462" s="131"/>
      <c r="V2462" s="131"/>
      <c r="W2462" s="131"/>
    </row>
    <row r="2463" spans="1:23" ht="18" customHeight="1" x14ac:dyDescent="0.35">
      <c r="A2463" s="143" t="s">
        <v>1164</v>
      </c>
      <c r="B2463" s="143" t="s">
        <v>1542</v>
      </c>
      <c r="C2463" s="147">
        <v>41073</v>
      </c>
      <c r="D2463" s="7">
        <v>-4.5424728999999997E-2</v>
      </c>
      <c r="E2463" s="10">
        <v>1</v>
      </c>
      <c r="F2463" s="144">
        <v>0</v>
      </c>
      <c r="G2463" s="47">
        <f t="shared" si="198"/>
        <v>41073</v>
      </c>
      <c r="H2463" s="47">
        <f t="shared" si="199"/>
        <v>0</v>
      </c>
      <c r="I2463" s="59">
        <v>-8.9788414520267451E-2</v>
      </c>
      <c r="J2463" s="23">
        <f t="shared" si="200"/>
        <v>4.4363685520267454E-2</v>
      </c>
      <c r="K2463" s="9">
        <v>-1.7165993179862959E-2</v>
      </c>
      <c r="L2463" s="63">
        <f t="shared" si="201"/>
        <v>-5.7270495680765032</v>
      </c>
      <c r="M2463" s="63">
        <f t="shared" si="202"/>
        <v>-2.8258735820137038E-2</v>
      </c>
      <c r="N2463" s="145"/>
      <c r="O2463" s="131"/>
      <c r="P2463" s="131"/>
      <c r="Q2463" s="131"/>
      <c r="R2463" s="131"/>
      <c r="S2463" s="131"/>
      <c r="T2463" s="131"/>
      <c r="U2463" s="131"/>
      <c r="V2463" s="131"/>
      <c r="W2463" s="131"/>
    </row>
    <row r="2464" spans="1:23" ht="18" customHeight="1" x14ac:dyDescent="0.35">
      <c r="A2464" s="143" t="s">
        <v>1164</v>
      </c>
      <c r="B2464" s="143" t="s">
        <v>301</v>
      </c>
      <c r="C2464" s="147">
        <v>26213</v>
      </c>
      <c r="D2464" s="7">
        <v>-1.5632956E-2</v>
      </c>
      <c r="E2464" s="10">
        <v>1</v>
      </c>
      <c r="F2464" s="144">
        <v>0</v>
      </c>
      <c r="G2464" s="47">
        <f t="shared" si="198"/>
        <v>26213</v>
      </c>
      <c r="H2464" s="47">
        <f t="shared" si="199"/>
        <v>0</v>
      </c>
      <c r="I2464" s="59">
        <v>-8.9788414520267451E-2</v>
      </c>
      <c r="J2464" s="23">
        <f t="shared" si="200"/>
        <v>7.4155458520267448E-2</v>
      </c>
      <c r="K2464" s="9">
        <v>-1.7165993179862959E-2</v>
      </c>
      <c r="L2464" s="63">
        <f t="shared" si="201"/>
        <v>0.24820530031366755</v>
      </c>
      <c r="M2464" s="63">
        <f t="shared" si="202"/>
        <v>1.5330371798629588E-3</v>
      </c>
      <c r="N2464" s="145"/>
      <c r="O2464" s="131"/>
      <c r="P2464" s="131"/>
      <c r="Q2464" s="131"/>
      <c r="R2464" s="131"/>
      <c r="S2464" s="131"/>
      <c r="T2464" s="131"/>
      <c r="U2464" s="131"/>
      <c r="V2464" s="131"/>
      <c r="W2464" s="131"/>
    </row>
    <row r="2465" spans="1:23" ht="18" customHeight="1" x14ac:dyDescent="0.35">
      <c r="A2465" s="143" t="s">
        <v>1164</v>
      </c>
      <c r="B2465" s="143" t="s">
        <v>139</v>
      </c>
      <c r="C2465" s="147">
        <v>14624</v>
      </c>
      <c r="D2465" s="7">
        <v>-0.123494944</v>
      </c>
      <c r="E2465" s="10">
        <v>1</v>
      </c>
      <c r="F2465" s="144">
        <v>0</v>
      </c>
      <c r="G2465" s="47">
        <f t="shared" si="198"/>
        <v>14624</v>
      </c>
      <c r="H2465" s="47">
        <f t="shared" si="199"/>
        <v>0</v>
      </c>
      <c r="I2465" s="59">
        <v>-8.9788414520267451E-2</v>
      </c>
      <c r="J2465" s="23">
        <f t="shared" si="200"/>
        <v>-3.3706529479732544E-2</v>
      </c>
      <c r="K2465" s="9">
        <v>-1.7165993179862959E-2</v>
      </c>
      <c r="L2465" s="63">
        <f t="shared" si="201"/>
        <v>-12.858331490650047</v>
      </c>
      <c r="M2465" s="63">
        <f t="shared" si="202"/>
        <v>-0.10632895082013703</v>
      </c>
      <c r="N2465" s="145"/>
      <c r="O2465" s="131"/>
      <c r="P2465" s="131"/>
      <c r="Q2465" s="131"/>
      <c r="R2465" s="131"/>
      <c r="S2465" s="131"/>
      <c r="T2465" s="131"/>
      <c r="U2465" s="131"/>
      <c r="V2465" s="131"/>
      <c r="W2465" s="131"/>
    </row>
    <row r="2466" spans="1:23" ht="18" customHeight="1" x14ac:dyDescent="0.35">
      <c r="A2466" s="143" t="s">
        <v>1164</v>
      </c>
      <c r="B2466" s="143" t="s">
        <v>1543</v>
      </c>
      <c r="C2466" s="147">
        <v>12398</v>
      </c>
      <c r="D2466" s="7">
        <v>-7.9269800000000001E-2</v>
      </c>
      <c r="E2466" s="10">
        <v>1</v>
      </c>
      <c r="F2466" s="144">
        <v>0</v>
      </c>
      <c r="G2466" s="47">
        <f t="shared" si="198"/>
        <v>12398</v>
      </c>
      <c r="H2466" s="47">
        <f t="shared" si="199"/>
        <v>0</v>
      </c>
      <c r="I2466" s="59">
        <v>-8.9788414520267451E-2</v>
      </c>
      <c r="J2466" s="23">
        <f t="shared" si="200"/>
        <v>1.051861452026745E-2</v>
      </c>
      <c r="K2466" s="9">
        <v>-1.7165993179862959E-2</v>
      </c>
      <c r="L2466" s="63">
        <f t="shared" si="201"/>
        <v>-6.9150295170456682</v>
      </c>
      <c r="M2466" s="63">
        <f t="shared" si="202"/>
        <v>-6.2103806820137039E-2</v>
      </c>
      <c r="N2466" s="145"/>
      <c r="O2466" s="131"/>
      <c r="P2466" s="131"/>
      <c r="Q2466" s="131"/>
      <c r="R2466" s="131"/>
      <c r="S2466" s="131"/>
      <c r="T2466" s="131"/>
      <c r="U2466" s="131"/>
      <c r="V2466" s="131"/>
      <c r="W2466" s="131"/>
    </row>
    <row r="2467" spans="1:23" ht="18" customHeight="1" x14ac:dyDescent="0.35">
      <c r="A2467" s="143" t="s">
        <v>1164</v>
      </c>
      <c r="B2467" s="143" t="s">
        <v>302</v>
      </c>
      <c r="C2467" s="147">
        <v>188246</v>
      </c>
      <c r="D2467" s="7">
        <v>-7.8648213999999994E-2</v>
      </c>
      <c r="E2467" s="10">
        <v>1</v>
      </c>
      <c r="F2467" s="144">
        <v>0</v>
      </c>
      <c r="G2467" s="47">
        <f t="shared" si="198"/>
        <v>188246</v>
      </c>
      <c r="H2467" s="47">
        <f t="shared" si="199"/>
        <v>0</v>
      </c>
      <c r="I2467" s="59">
        <v>-8.9788414520267451E-2</v>
      </c>
      <c r="J2467" s="23">
        <f t="shared" si="200"/>
        <v>1.1140200520267457E-2</v>
      </c>
      <c r="K2467" s="9">
        <v>-1.7165993179862959E-2</v>
      </c>
      <c r="L2467" s="63">
        <f t="shared" si="201"/>
        <v>-26.675491172363468</v>
      </c>
      <c r="M2467" s="63">
        <f t="shared" si="202"/>
        <v>-6.1482220820137032E-2</v>
      </c>
      <c r="N2467" s="145"/>
      <c r="O2467" s="131"/>
      <c r="P2467" s="131"/>
      <c r="Q2467" s="131"/>
      <c r="R2467" s="131"/>
      <c r="S2467" s="131"/>
      <c r="T2467" s="131"/>
      <c r="U2467" s="131"/>
      <c r="V2467" s="131"/>
      <c r="W2467" s="131"/>
    </row>
    <row r="2468" spans="1:23" ht="18" customHeight="1" x14ac:dyDescent="0.35">
      <c r="A2468" s="143" t="s">
        <v>1164</v>
      </c>
      <c r="B2468" s="143" t="s">
        <v>1544</v>
      </c>
      <c r="C2468" s="147">
        <v>9552</v>
      </c>
      <c r="D2468" s="7">
        <v>-0.10492329</v>
      </c>
      <c r="E2468" s="10">
        <v>1</v>
      </c>
      <c r="F2468" s="144">
        <v>0</v>
      </c>
      <c r="G2468" s="47">
        <f t="shared" si="198"/>
        <v>9552</v>
      </c>
      <c r="H2468" s="47">
        <f t="shared" si="199"/>
        <v>0</v>
      </c>
      <c r="I2468" s="59">
        <v>-8.9788414520267451E-2</v>
      </c>
      <c r="J2468" s="23">
        <f t="shared" si="200"/>
        <v>-1.5134875479732551E-2</v>
      </c>
      <c r="K2468" s="9">
        <v>-1.7165993179862959E-2</v>
      </c>
      <c r="L2468" s="63">
        <f t="shared" si="201"/>
        <v>-8.5769009393100006</v>
      </c>
      <c r="M2468" s="63">
        <f t="shared" si="202"/>
        <v>-8.775729682013704E-2</v>
      </c>
      <c r="N2468" s="145"/>
      <c r="O2468" s="131"/>
      <c r="P2468" s="131"/>
      <c r="Q2468" s="131"/>
      <c r="R2468" s="131"/>
      <c r="S2468" s="131"/>
      <c r="T2468" s="131"/>
      <c r="U2468" s="131"/>
      <c r="V2468" s="131"/>
      <c r="W2468" s="131"/>
    </row>
    <row r="2469" spans="1:23" ht="18" customHeight="1" x14ac:dyDescent="0.35">
      <c r="A2469" s="143" t="s">
        <v>1164</v>
      </c>
      <c r="B2469" s="143" t="s">
        <v>1545</v>
      </c>
      <c r="C2469" s="147">
        <v>6030</v>
      </c>
      <c r="D2469" s="7">
        <v>-4.0886791999999998E-2</v>
      </c>
      <c r="E2469" s="10">
        <v>1</v>
      </c>
      <c r="F2469" s="144">
        <v>0</v>
      </c>
      <c r="G2469" s="47">
        <f t="shared" si="198"/>
        <v>6030</v>
      </c>
      <c r="H2469" s="47">
        <f t="shared" si="199"/>
        <v>0</v>
      </c>
      <c r="I2469" s="59">
        <v>-8.9788414520267451E-2</v>
      </c>
      <c r="J2469" s="23">
        <f t="shared" si="200"/>
        <v>4.8901622520267453E-2</v>
      </c>
      <c r="K2469" s="9">
        <v>-1.7165993179862959E-2</v>
      </c>
      <c r="L2469" s="63">
        <f t="shared" si="201"/>
        <v>-1.8419929611408536</v>
      </c>
      <c r="M2469" s="63">
        <f t="shared" si="202"/>
        <v>-2.3720798820137039E-2</v>
      </c>
      <c r="N2469" s="145"/>
      <c r="O2469" s="131"/>
      <c r="P2469" s="131"/>
      <c r="Q2469" s="131"/>
      <c r="R2469" s="131"/>
      <c r="S2469" s="131"/>
      <c r="T2469" s="131"/>
      <c r="U2469" s="131"/>
      <c r="V2469" s="131"/>
      <c r="W2469" s="131"/>
    </row>
    <row r="2470" spans="1:23" ht="18" customHeight="1" x14ac:dyDescent="0.35">
      <c r="A2470" s="143" t="s">
        <v>1164</v>
      </c>
      <c r="B2470" s="143" t="s">
        <v>780</v>
      </c>
      <c r="C2470" s="147">
        <v>25597</v>
      </c>
      <c r="D2470" s="7">
        <v>-9.4415640999999995E-2</v>
      </c>
      <c r="E2470" s="10">
        <v>1</v>
      </c>
      <c r="F2470" s="144">
        <v>0</v>
      </c>
      <c r="G2470" s="47">
        <f t="shared" si="198"/>
        <v>25597</v>
      </c>
      <c r="H2470" s="47">
        <f t="shared" si="199"/>
        <v>0</v>
      </c>
      <c r="I2470" s="59">
        <v>-8.9788414520267451E-2</v>
      </c>
      <c r="J2470" s="23">
        <f t="shared" si="200"/>
        <v>-4.6272264797325435E-3</v>
      </c>
      <c r="K2470" s="9">
        <v>-1.7165993179862959E-2</v>
      </c>
      <c r="L2470" s="63">
        <f t="shared" si="201"/>
        <v>-12.35921941455512</v>
      </c>
      <c r="M2470" s="63">
        <f t="shared" si="202"/>
        <v>-7.7249647820137032E-2</v>
      </c>
      <c r="N2470" s="145"/>
      <c r="O2470" s="131"/>
      <c r="P2470" s="131"/>
      <c r="Q2470" s="131"/>
      <c r="R2470" s="131"/>
      <c r="S2470" s="131"/>
      <c r="T2470" s="131"/>
      <c r="U2470" s="131"/>
      <c r="V2470" s="131"/>
      <c r="W2470" s="131"/>
    </row>
    <row r="2471" spans="1:23" ht="18" customHeight="1" x14ac:dyDescent="0.35">
      <c r="A2471" s="143" t="s">
        <v>1164</v>
      </c>
      <c r="B2471" s="143" t="s">
        <v>1546</v>
      </c>
      <c r="C2471" s="147">
        <v>4349</v>
      </c>
      <c r="D2471" s="7">
        <v>-8.9874134999999994E-2</v>
      </c>
      <c r="E2471" s="10">
        <v>1</v>
      </c>
      <c r="F2471" s="144">
        <v>0</v>
      </c>
      <c r="G2471" s="47">
        <f t="shared" si="198"/>
        <v>4349</v>
      </c>
      <c r="H2471" s="47">
        <f t="shared" si="199"/>
        <v>0</v>
      </c>
      <c r="I2471" s="59">
        <v>-8.9788414520267451E-2</v>
      </c>
      <c r="J2471" s="23">
        <f t="shared" si="200"/>
        <v>-8.572047973254282E-5</v>
      </c>
      <c r="K2471" s="9">
        <v>-1.7165993179862959E-2</v>
      </c>
      <c r="L2471" s="63">
        <f t="shared" si="201"/>
        <v>-4.7948800750685834</v>
      </c>
      <c r="M2471" s="63">
        <f t="shared" si="202"/>
        <v>-7.2708141820137032E-2</v>
      </c>
      <c r="N2471" s="145"/>
      <c r="O2471" s="131"/>
      <c r="P2471" s="131"/>
      <c r="Q2471" s="131"/>
      <c r="R2471" s="131"/>
      <c r="S2471" s="131"/>
      <c r="T2471" s="131"/>
      <c r="U2471" s="131"/>
      <c r="V2471" s="131"/>
      <c r="W2471" s="131"/>
    </row>
    <row r="2472" spans="1:23" ht="18" customHeight="1" x14ac:dyDescent="0.35">
      <c r="A2472" s="143" t="s">
        <v>1164</v>
      </c>
      <c r="B2472" s="143" t="s">
        <v>626</v>
      </c>
      <c r="C2472" s="147">
        <v>34526</v>
      </c>
      <c r="D2472" s="7">
        <v>-5.4741955000000002E-2</v>
      </c>
      <c r="E2472" s="10">
        <v>1</v>
      </c>
      <c r="F2472" s="144">
        <v>0</v>
      </c>
      <c r="G2472" s="47">
        <f t="shared" si="198"/>
        <v>34526</v>
      </c>
      <c r="H2472" s="47">
        <f t="shared" si="199"/>
        <v>0</v>
      </c>
      <c r="I2472" s="59">
        <v>-8.9788414520267451E-2</v>
      </c>
      <c r="J2472" s="23">
        <f t="shared" si="200"/>
        <v>3.5046459520267449E-2</v>
      </c>
      <c r="K2472" s="9">
        <v>-1.7165993179862959E-2</v>
      </c>
      <c r="L2472" s="63">
        <f t="shared" si="201"/>
        <v>-6.9820545727610952</v>
      </c>
      <c r="M2472" s="63">
        <f t="shared" si="202"/>
        <v>-3.7575961820137047E-2</v>
      </c>
      <c r="N2472" s="145"/>
      <c r="O2472" s="131"/>
      <c r="P2472" s="131"/>
      <c r="Q2472" s="131"/>
      <c r="R2472" s="131"/>
      <c r="S2472" s="131"/>
      <c r="T2472" s="131"/>
      <c r="U2472" s="131"/>
      <c r="V2472" s="131"/>
      <c r="W2472" s="131"/>
    </row>
    <row r="2473" spans="1:23" ht="18" customHeight="1" x14ac:dyDescent="0.35">
      <c r="A2473" s="143" t="s">
        <v>1164</v>
      </c>
      <c r="B2473" s="143" t="s">
        <v>148</v>
      </c>
      <c r="C2473" s="147">
        <v>35616</v>
      </c>
      <c r="D2473" s="7">
        <v>-6.4724897000000003E-2</v>
      </c>
      <c r="E2473" s="10">
        <v>1</v>
      </c>
      <c r="F2473" s="144">
        <v>0</v>
      </c>
      <c r="G2473" s="47">
        <f t="shared" si="198"/>
        <v>35616</v>
      </c>
      <c r="H2473" s="47">
        <f t="shared" si="199"/>
        <v>0</v>
      </c>
      <c r="I2473" s="59">
        <v>-8.9788414520267451E-2</v>
      </c>
      <c r="J2473" s="23">
        <f t="shared" si="200"/>
        <v>2.5063517520267448E-2</v>
      </c>
      <c r="K2473" s="9">
        <v>-1.7165993179862959E-2</v>
      </c>
      <c r="L2473" s="63">
        <f t="shared" si="201"/>
        <v>-8.9754122929769409</v>
      </c>
      <c r="M2473" s="63">
        <f t="shared" si="202"/>
        <v>-4.7558903820137041E-2</v>
      </c>
      <c r="N2473" s="145"/>
      <c r="O2473" s="131"/>
      <c r="P2473" s="131"/>
      <c r="Q2473" s="131"/>
      <c r="R2473" s="131"/>
      <c r="S2473" s="131"/>
      <c r="T2473" s="131"/>
      <c r="U2473" s="131"/>
      <c r="V2473" s="131"/>
      <c r="W2473" s="131"/>
    </row>
    <row r="2474" spans="1:23" ht="18" customHeight="1" x14ac:dyDescent="0.35">
      <c r="A2474" s="143" t="s">
        <v>1164</v>
      </c>
      <c r="B2474" s="143" t="s">
        <v>1547</v>
      </c>
      <c r="C2474" s="147">
        <v>4532</v>
      </c>
      <c r="D2474" s="7">
        <v>-8.0483786000000002E-2</v>
      </c>
      <c r="E2474" s="10">
        <v>1</v>
      </c>
      <c r="F2474" s="144">
        <v>0</v>
      </c>
      <c r="G2474" s="47">
        <f t="shared" si="198"/>
        <v>4532</v>
      </c>
      <c r="H2474" s="47">
        <f t="shared" si="199"/>
        <v>0</v>
      </c>
      <c r="I2474" s="59">
        <v>-8.9788414520267451E-2</v>
      </c>
      <c r="J2474" s="23">
        <f t="shared" si="200"/>
        <v>9.3046285202674495E-3</v>
      </c>
      <c r="K2474" s="9">
        <v>-1.7165993179862959E-2</v>
      </c>
      <c r="L2474" s="63">
        <f t="shared" si="201"/>
        <v>-4.2625620894792533</v>
      </c>
      <c r="M2474" s="63">
        <f t="shared" si="202"/>
        <v>-6.3317792820137039E-2</v>
      </c>
      <c r="N2474" s="145"/>
      <c r="O2474" s="131"/>
      <c r="P2474" s="131"/>
      <c r="Q2474" s="131"/>
      <c r="R2474" s="131"/>
      <c r="S2474" s="131"/>
      <c r="T2474" s="131"/>
      <c r="U2474" s="131"/>
      <c r="V2474" s="131"/>
      <c r="W2474" s="131"/>
    </row>
    <row r="2475" spans="1:23" ht="18" customHeight="1" x14ac:dyDescent="0.35">
      <c r="A2475" s="143" t="s">
        <v>1164</v>
      </c>
      <c r="B2475" s="143" t="s">
        <v>150</v>
      </c>
      <c r="C2475" s="147">
        <v>10981</v>
      </c>
      <c r="D2475" s="7">
        <v>-9.6752735000000006E-2</v>
      </c>
      <c r="E2475" s="10">
        <v>1</v>
      </c>
      <c r="F2475" s="144">
        <v>0</v>
      </c>
      <c r="G2475" s="47">
        <f t="shared" si="198"/>
        <v>10981</v>
      </c>
      <c r="H2475" s="47">
        <f t="shared" si="199"/>
        <v>0</v>
      </c>
      <c r="I2475" s="59">
        <v>-8.9788414520267451E-2</v>
      </c>
      <c r="J2475" s="23">
        <f t="shared" si="200"/>
        <v>-6.9643204797325553E-3</v>
      </c>
      <c r="K2475" s="9">
        <v>-1.7165993179862959E-2</v>
      </c>
      <c r="L2475" s="63">
        <f t="shared" si="201"/>
        <v>-8.3399159029932246</v>
      </c>
      <c r="M2475" s="63">
        <f t="shared" si="202"/>
        <v>-7.9586741820137044E-2</v>
      </c>
      <c r="N2475" s="145"/>
      <c r="O2475" s="131"/>
      <c r="P2475" s="131"/>
      <c r="Q2475" s="131"/>
      <c r="R2475" s="131"/>
      <c r="S2475" s="131"/>
      <c r="T2475" s="131"/>
      <c r="U2475" s="131"/>
      <c r="V2475" s="131"/>
      <c r="W2475" s="131"/>
    </row>
    <row r="2476" spans="1:23" ht="18" customHeight="1" x14ac:dyDescent="0.35">
      <c r="A2476" s="143" t="s">
        <v>1164</v>
      </c>
      <c r="B2476" s="143" t="s">
        <v>1548</v>
      </c>
      <c r="C2476" s="147">
        <v>2028</v>
      </c>
      <c r="D2476" s="7">
        <v>-9.3039599000000001E-2</v>
      </c>
      <c r="E2476" s="10">
        <v>1</v>
      </c>
      <c r="F2476" s="144">
        <v>0</v>
      </c>
      <c r="G2476" s="47">
        <f t="shared" si="198"/>
        <v>2028</v>
      </c>
      <c r="H2476" s="47">
        <f t="shared" si="199"/>
        <v>0</v>
      </c>
      <c r="I2476" s="59">
        <v>-8.9788414520267451E-2</v>
      </c>
      <c r="J2476" s="23">
        <f t="shared" si="200"/>
        <v>-3.2511844797325495E-3</v>
      </c>
      <c r="K2476" s="9">
        <v>-1.7165993179862959E-2</v>
      </c>
      <c r="L2476" s="63">
        <f t="shared" si="201"/>
        <v>-3.4168404460822064</v>
      </c>
      <c r="M2476" s="63">
        <f t="shared" si="202"/>
        <v>-7.5873605820137038E-2</v>
      </c>
      <c r="N2476" s="145"/>
      <c r="O2476" s="131"/>
      <c r="P2476" s="131"/>
      <c r="Q2476" s="131"/>
      <c r="R2476" s="131"/>
      <c r="S2476" s="131"/>
      <c r="T2476" s="131"/>
      <c r="U2476" s="131"/>
      <c r="V2476" s="131"/>
      <c r="W2476" s="131"/>
    </row>
    <row r="2477" spans="1:23" ht="18" customHeight="1" x14ac:dyDescent="0.35">
      <c r="A2477" s="143" t="s">
        <v>1164</v>
      </c>
      <c r="B2477" s="143" t="s">
        <v>1549</v>
      </c>
      <c r="C2477" s="147">
        <v>3315</v>
      </c>
      <c r="D2477" s="7">
        <v>-9.1871823000000005E-2</v>
      </c>
      <c r="E2477" s="10">
        <v>1</v>
      </c>
      <c r="F2477" s="144">
        <v>0</v>
      </c>
      <c r="G2477" s="47">
        <f t="shared" si="198"/>
        <v>3315</v>
      </c>
      <c r="H2477" s="47">
        <f t="shared" si="199"/>
        <v>0</v>
      </c>
      <c r="I2477" s="59">
        <v>-8.9788414520267451E-2</v>
      </c>
      <c r="J2477" s="23">
        <f t="shared" si="200"/>
        <v>-2.0834084797325542E-3</v>
      </c>
      <c r="K2477" s="9">
        <v>-1.7165993179862959E-2</v>
      </c>
      <c r="L2477" s="63">
        <f t="shared" si="201"/>
        <v>-4.3012655980789125</v>
      </c>
      <c r="M2477" s="63">
        <f t="shared" si="202"/>
        <v>-7.4705829820137043E-2</v>
      </c>
      <c r="N2477" s="145"/>
      <c r="O2477" s="131"/>
      <c r="P2477" s="131"/>
      <c r="Q2477" s="131"/>
      <c r="R2477" s="131"/>
      <c r="S2477" s="131"/>
      <c r="T2477" s="131"/>
      <c r="U2477" s="131"/>
      <c r="V2477" s="131"/>
      <c r="W2477" s="131"/>
    </row>
    <row r="2478" spans="1:23" ht="18" customHeight="1" x14ac:dyDescent="0.35">
      <c r="A2478" s="143" t="s">
        <v>1164</v>
      </c>
      <c r="B2478" s="143" t="s">
        <v>573</v>
      </c>
      <c r="C2478" s="147">
        <v>7746</v>
      </c>
      <c r="D2478" s="7">
        <v>-6.5756484000000004E-2</v>
      </c>
      <c r="E2478" s="10">
        <v>1</v>
      </c>
      <c r="F2478" s="144">
        <v>0</v>
      </c>
      <c r="G2478" s="47">
        <f t="shared" si="198"/>
        <v>7746</v>
      </c>
      <c r="H2478" s="47">
        <f t="shared" si="199"/>
        <v>0</v>
      </c>
      <c r="I2478" s="59">
        <v>-8.9788414520267451E-2</v>
      </c>
      <c r="J2478" s="23">
        <f t="shared" si="200"/>
        <v>2.4031930520267447E-2</v>
      </c>
      <c r="K2478" s="9">
        <v>-1.7165993179862959E-2</v>
      </c>
      <c r="L2478" s="63">
        <f t="shared" si="201"/>
        <v>-4.276515321193946</v>
      </c>
      <c r="M2478" s="63">
        <f t="shared" si="202"/>
        <v>-4.8590490820137042E-2</v>
      </c>
      <c r="N2478" s="145"/>
      <c r="O2478" s="131"/>
      <c r="P2478" s="131"/>
      <c r="Q2478" s="131"/>
      <c r="R2478" s="131"/>
      <c r="S2478" s="131"/>
      <c r="T2478" s="131"/>
      <c r="U2478" s="131"/>
      <c r="V2478" s="131"/>
      <c r="W2478" s="131"/>
    </row>
    <row r="2479" spans="1:23" ht="18" customHeight="1" x14ac:dyDescent="0.35">
      <c r="A2479" s="143" t="s">
        <v>1164</v>
      </c>
      <c r="B2479" s="143" t="s">
        <v>1550</v>
      </c>
      <c r="C2479" s="147">
        <v>777207</v>
      </c>
      <c r="D2479" s="7">
        <v>0.106907956</v>
      </c>
      <c r="E2479" s="10">
        <v>1</v>
      </c>
      <c r="F2479" s="144">
        <v>0</v>
      </c>
      <c r="G2479" s="47">
        <f t="shared" si="198"/>
        <v>777207</v>
      </c>
      <c r="H2479" s="47">
        <f t="shared" si="199"/>
        <v>0</v>
      </c>
      <c r="I2479" s="59">
        <v>-8.9788414520267451E-2</v>
      </c>
      <c r="J2479" s="23">
        <f t="shared" si="200"/>
        <v>0.19669637052026745</v>
      </c>
      <c r="K2479" s="9">
        <v>-1.7165993179862959E-2</v>
      </c>
      <c r="L2479" s="63">
        <f t="shared" si="201"/>
        <v>109.38278013270572</v>
      </c>
      <c r="M2479" s="63">
        <f t="shared" si="202"/>
        <v>0.12407394917986296</v>
      </c>
      <c r="N2479" s="145"/>
      <c r="O2479" s="131"/>
      <c r="P2479" s="131"/>
      <c r="Q2479" s="131"/>
      <c r="R2479" s="131"/>
      <c r="S2479" s="131"/>
      <c r="T2479" s="131"/>
      <c r="U2479" s="131"/>
      <c r="V2479" s="131"/>
      <c r="W2479" s="131"/>
    </row>
    <row r="2480" spans="1:23" ht="18" customHeight="1" x14ac:dyDescent="0.35">
      <c r="A2480" s="143" t="s">
        <v>1164</v>
      </c>
      <c r="B2480" s="143" t="s">
        <v>1551</v>
      </c>
      <c r="C2480" s="147">
        <v>2380</v>
      </c>
      <c r="D2480" s="7">
        <v>-6.9965979999999997E-2</v>
      </c>
      <c r="E2480" s="10">
        <v>1</v>
      </c>
      <c r="F2480" s="144">
        <v>0</v>
      </c>
      <c r="G2480" s="47">
        <f t="shared" si="198"/>
        <v>2380</v>
      </c>
      <c r="H2480" s="47">
        <f t="shared" si="199"/>
        <v>0</v>
      </c>
      <c r="I2480" s="59">
        <v>-8.9788414520267451E-2</v>
      </c>
      <c r="J2480" s="23">
        <f t="shared" si="200"/>
        <v>1.9822434520267454E-2</v>
      </c>
      <c r="K2480" s="9">
        <v>-1.7165993179862959E-2</v>
      </c>
      <c r="L2480" s="63">
        <f t="shared" si="201"/>
        <v>-2.5758602228249527</v>
      </c>
      <c r="M2480" s="63">
        <f t="shared" si="202"/>
        <v>-5.2799986820137035E-2</v>
      </c>
      <c r="N2480" s="145"/>
      <c r="O2480" s="131"/>
      <c r="P2480" s="131"/>
      <c r="Q2480" s="131"/>
      <c r="R2480" s="131"/>
      <c r="S2480" s="131"/>
      <c r="T2480" s="131"/>
      <c r="U2480" s="131"/>
      <c r="V2480" s="131"/>
      <c r="W2480" s="131"/>
    </row>
    <row r="2481" spans="1:23" ht="18" customHeight="1" x14ac:dyDescent="0.35">
      <c r="A2481" s="143" t="s">
        <v>1164</v>
      </c>
      <c r="B2481" s="143" t="s">
        <v>44</v>
      </c>
      <c r="C2481" s="147">
        <v>18195</v>
      </c>
      <c r="D2481" s="7">
        <v>-5.7417362E-2</v>
      </c>
      <c r="E2481" s="10">
        <v>1</v>
      </c>
      <c r="F2481" s="144">
        <v>0</v>
      </c>
      <c r="G2481" s="47">
        <f t="shared" si="198"/>
        <v>18195</v>
      </c>
      <c r="H2481" s="47">
        <f t="shared" si="199"/>
        <v>0</v>
      </c>
      <c r="I2481" s="59">
        <v>-8.9788414520267451E-2</v>
      </c>
      <c r="J2481" s="23">
        <f t="shared" si="200"/>
        <v>3.2371052520267452E-2</v>
      </c>
      <c r="K2481" s="9">
        <v>-1.7165993179862959E-2</v>
      </c>
      <c r="L2481" s="63">
        <f t="shared" si="201"/>
        <v>-5.4294605744055335</v>
      </c>
      <c r="M2481" s="63">
        <f t="shared" si="202"/>
        <v>-4.0251368820137037E-2</v>
      </c>
      <c r="N2481" s="145"/>
      <c r="O2481" s="131"/>
      <c r="P2481" s="131"/>
      <c r="Q2481" s="131"/>
      <c r="R2481" s="131"/>
      <c r="S2481" s="131"/>
      <c r="T2481" s="131"/>
      <c r="U2481" s="131"/>
      <c r="V2481" s="131"/>
      <c r="W2481" s="131"/>
    </row>
    <row r="2482" spans="1:23" ht="18" customHeight="1" x14ac:dyDescent="0.35">
      <c r="A2482" s="143" t="s">
        <v>1164</v>
      </c>
      <c r="B2482" s="143" t="s">
        <v>1552</v>
      </c>
      <c r="C2482" s="147">
        <v>135183</v>
      </c>
      <c r="D2482" s="7">
        <v>2.3436682E-2</v>
      </c>
      <c r="E2482" s="10">
        <v>1</v>
      </c>
      <c r="F2482" s="144">
        <v>0</v>
      </c>
      <c r="G2482" s="47">
        <f t="shared" si="198"/>
        <v>135183</v>
      </c>
      <c r="H2482" s="47">
        <f t="shared" si="199"/>
        <v>0</v>
      </c>
      <c r="I2482" s="59">
        <v>-8.9788414520267451E-2</v>
      </c>
      <c r="J2482" s="23">
        <f t="shared" si="200"/>
        <v>0.11322509652026745</v>
      </c>
      <c r="K2482" s="9">
        <v>-1.7165993179862959E-2</v>
      </c>
      <c r="L2482" s="63">
        <f t="shared" si="201"/>
        <v>14.928483376458891</v>
      </c>
      <c r="M2482" s="63">
        <f t="shared" si="202"/>
        <v>4.0602675179862963E-2</v>
      </c>
      <c r="N2482" s="145"/>
      <c r="O2482" s="131"/>
      <c r="P2482" s="131"/>
      <c r="Q2482" s="131"/>
      <c r="R2482" s="131"/>
      <c r="S2482" s="131"/>
      <c r="T2482" s="131"/>
      <c r="U2482" s="131"/>
      <c r="V2482" s="131"/>
      <c r="W2482" s="131"/>
    </row>
    <row r="2483" spans="1:23" ht="18" customHeight="1" x14ac:dyDescent="0.35">
      <c r="A2483" s="143" t="s">
        <v>1164</v>
      </c>
      <c r="B2483" s="143" t="s">
        <v>883</v>
      </c>
      <c r="C2483" s="147">
        <v>11177</v>
      </c>
      <c r="D2483" s="7">
        <v>-0.11772073500000001</v>
      </c>
      <c r="E2483" s="10">
        <v>1</v>
      </c>
      <c r="F2483" s="144">
        <v>0</v>
      </c>
      <c r="G2483" s="47">
        <f t="shared" si="198"/>
        <v>11177</v>
      </c>
      <c r="H2483" s="47">
        <f t="shared" si="199"/>
        <v>0</v>
      </c>
      <c r="I2483" s="59">
        <v>-8.9788414520267451E-2</v>
      </c>
      <c r="J2483" s="23">
        <f t="shared" si="200"/>
        <v>-2.7932320479732556E-2</v>
      </c>
      <c r="K2483" s="9">
        <v>-1.7165993179862959E-2</v>
      </c>
      <c r="L2483" s="63">
        <f t="shared" si="201"/>
        <v>-10.630781225187716</v>
      </c>
      <c r="M2483" s="63">
        <f t="shared" si="202"/>
        <v>-0.10055474182013704</v>
      </c>
      <c r="N2483" s="145"/>
      <c r="O2483" s="131"/>
      <c r="P2483" s="131"/>
      <c r="Q2483" s="131"/>
      <c r="R2483" s="131"/>
      <c r="S2483" s="131"/>
      <c r="T2483" s="131"/>
      <c r="U2483" s="131"/>
      <c r="V2483" s="131"/>
      <c r="W2483" s="131"/>
    </row>
    <row r="2484" spans="1:23" ht="18" customHeight="1" x14ac:dyDescent="0.35">
      <c r="A2484" s="143" t="s">
        <v>1164</v>
      </c>
      <c r="B2484" s="143" t="s">
        <v>1553</v>
      </c>
      <c r="C2484" s="147">
        <v>2319</v>
      </c>
      <c r="D2484" s="7">
        <v>-8.4569242000000003E-2</v>
      </c>
      <c r="E2484" s="10">
        <v>1</v>
      </c>
      <c r="F2484" s="144">
        <v>0</v>
      </c>
      <c r="G2484" s="47">
        <f t="shared" si="198"/>
        <v>2319</v>
      </c>
      <c r="H2484" s="47">
        <f t="shared" si="199"/>
        <v>0</v>
      </c>
      <c r="I2484" s="59">
        <v>-8.9788414520267451E-2</v>
      </c>
      <c r="J2484" s="23">
        <f t="shared" si="200"/>
        <v>5.2191725202674483E-3</v>
      </c>
      <c r="K2484" s="9">
        <v>-1.7165993179862959E-2</v>
      </c>
      <c r="L2484" s="63">
        <f t="shared" si="201"/>
        <v>-3.245870615035368</v>
      </c>
      <c r="M2484" s="63">
        <f t="shared" si="202"/>
        <v>-6.7403248820137041E-2</v>
      </c>
      <c r="N2484" s="145"/>
      <c r="O2484" s="131"/>
      <c r="P2484" s="131"/>
      <c r="Q2484" s="131"/>
      <c r="R2484" s="131"/>
      <c r="S2484" s="131"/>
      <c r="T2484" s="131"/>
      <c r="U2484" s="131"/>
      <c r="V2484" s="131"/>
      <c r="W2484" s="131"/>
    </row>
    <row r="2485" spans="1:23" ht="18" customHeight="1" x14ac:dyDescent="0.35">
      <c r="A2485" s="143" t="s">
        <v>1164</v>
      </c>
      <c r="B2485" s="143" t="s">
        <v>1554</v>
      </c>
      <c r="C2485" s="147">
        <v>33728</v>
      </c>
      <c r="D2485" s="7">
        <v>-3.3773003000000003E-2</v>
      </c>
      <c r="E2485" s="10">
        <v>1</v>
      </c>
      <c r="F2485" s="144">
        <v>0</v>
      </c>
      <c r="G2485" s="47">
        <f t="shared" si="198"/>
        <v>33728</v>
      </c>
      <c r="H2485" s="47">
        <f t="shared" si="199"/>
        <v>0</v>
      </c>
      <c r="I2485" s="59">
        <v>-8.9788414520267451E-2</v>
      </c>
      <c r="J2485" s="23">
        <f t="shared" si="200"/>
        <v>5.6015411520267448E-2</v>
      </c>
      <c r="K2485" s="9">
        <v>-1.7165993179862959E-2</v>
      </c>
      <c r="L2485" s="63">
        <f t="shared" si="201"/>
        <v>-3.0499079856289391</v>
      </c>
      <c r="M2485" s="63">
        <f t="shared" si="202"/>
        <v>-1.6607009820137044E-2</v>
      </c>
      <c r="N2485" s="145"/>
      <c r="O2485" s="131"/>
      <c r="P2485" s="131"/>
      <c r="Q2485" s="131"/>
      <c r="R2485" s="131"/>
      <c r="S2485" s="131"/>
      <c r="T2485" s="131"/>
      <c r="U2485" s="131"/>
      <c r="V2485" s="131"/>
      <c r="W2485" s="131"/>
    </row>
    <row r="2486" spans="1:23" ht="18" customHeight="1" x14ac:dyDescent="0.35">
      <c r="A2486" s="143" t="s">
        <v>1164</v>
      </c>
      <c r="B2486" s="143" t="s">
        <v>1555</v>
      </c>
      <c r="C2486" s="147">
        <v>41172</v>
      </c>
      <c r="D2486" s="7">
        <v>-3.5431684999999997E-2</v>
      </c>
      <c r="E2486" s="10">
        <v>1</v>
      </c>
      <c r="F2486" s="144">
        <v>0</v>
      </c>
      <c r="G2486" s="47">
        <f t="shared" si="198"/>
        <v>41172</v>
      </c>
      <c r="H2486" s="47">
        <f t="shared" si="199"/>
        <v>0</v>
      </c>
      <c r="I2486" s="59">
        <v>-8.9788414520267451E-2</v>
      </c>
      <c r="J2486" s="23">
        <f t="shared" si="200"/>
        <v>5.4356729520267454E-2</v>
      </c>
      <c r="K2486" s="9">
        <v>-1.7165993179862959E-2</v>
      </c>
      <c r="L2486" s="63">
        <f t="shared" si="201"/>
        <v>-3.706270458290382</v>
      </c>
      <c r="M2486" s="63">
        <f t="shared" si="202"/>
        <v>-1.8265691820137039E-2</v>
      </c>
      <c r="N2486" s="145"/>
      <c r="O2486" s="131"/>
      <c r="P2486" s="131"/>
      <c r="Q2486" s="131"/>
      <c r="R2486" s="131"/>
      <c r="S2486" s="131"/>
      <c r="T2486" s="131"/>
      <c r="U2486" s="131"/>
      <c r="V2486" s="131"/>
      <c r="W2486" s="131"/>
    </row>
    <row r="2487" spans="1:23" ht="18" customHeight="1" x14ac:dyDescent="0.35">
      <c r="A2487" s="143" t="s">
        <v>1164</v>
      </c>
      <c r="B2487" s="143" t="s">
        <v>1556</v>
      </c>
      <c r="C2487" s="147">
        <v>1349</v>
      </c>
      <c r="D2487" s="7">
        <v>-9.5630688000000005E-2</v>
      </c>
      <c r="E2487" s="10">
        <v>1</v>
      </c>
      <c r="F2487" s="144">
        <v>0</v>
      </c>
      <c r="G2487" s="47">
        <f t="shared" si="198"/>
        <v>1349</v>
      </c>
      <c r="H2487" s="47">
        <f t="shared" si="199"/>
        <v>0</v>
      </c>
      <c r="I2487" s="59">
        <v>-8.9788414520267451E-2</v>
      </c>
      <c r="J2487" s="23">
        <f t="shared" si="200"/>
        <v>-5.8422734797325543E-3</v>
      </c>
      <c r="K2487" s="9">
        <v>-1.7165993179862959E-2</v>
      </c>
      <c r="L2487" s="63">
        <f t="shared" si="201"/>
        <v>-2.8819090099290188</v>
      </c>
      <c r="M2487" s="63">
        <f t="shared" si="202"/>
        <v>-7.8464694820137043E-2</v>
      </c>
      <c r="N2487" s="145"/>
      <c r="O2487" s="131"/>
      <c r="P2487" s="131"/>
      <c r="Q2487" s="131"/>
      <c r="R2487" s="131"/>
      <c r="S2487" s="131"/>
      <c r="T2487" s="131"/>
      <c r="U2487" s="131"/>
      <c r="V2487" s="131"/>
      <c r="W2487" s="131"/>
    </row>
    <row r="2488" spans="1:23" ht="18" customHeight="1" x14ac:dyDescent="0.35">
      <c r="A2488" s="143" t="s">
        <v>1164</v>
      </c>
      <c r="B2488" s="143" t="s">
        <v>1557</v>
      </c>
      <c r="C2488" s="147">
        <v>2926</v>
      </c>
      <c r="D2488" s="7">
        <v>-5.9873518000000001E-2</v>
      </c>
      <c r="E2488" s="10">
        <v>1</v>
      </c>
      <c r="F2488" s="144">
        <v>0</v>
      </c>
      <c r="G2488" s="47">
        <f t="shared" si="198"/>
        <v>2926</v>
      </c>
      <c r="H2488" s="47">
        <f t="shared" si="199"/>
        <v>0</v>
      </c>
      <c r="I2488" s="59">
        <v>-8.9788414520267451E-2</v>
      </c>
      <c r="J2488" s="23">
        <f t="shared" si="200"/>
        <v>2.991489652026745E-2</v>
      </c>
      <c r="K2488" s="9">
        <v>-1.7165993179862959E-2</v>
      </c>
      <c r="L2488" s="63">
        <f t="shared" si="201"/>
        <v>-2.3101573562734705</v>
      </c>
      <c r="M2488" s="63">
        <f t="shared" si="202"/>
        <v>-4.2707524820137038E-2</v>
      </c>
      <c r="N2488" s="145"/>
      <c r="O2488" s="131"/>
      <c r="P2488" s="131"/>
      <c r="Q2488" s="131"/>
      <c r="R2488" s="131"/>
      <c r="S2488" s="131"/>
      <c r="T2488" s="131"/>
      <c r="U2488" s="131"/>
      <c r="V2488" s="131"/>
      <c r="W2488" s="131"/>
    </row>
    <row r="2489" spans="1:23" ht="18" customHeight="1" x14ac:dyDescent="0.35">
      <c r="A2489" s="143" t="s">
        <v>1164</v>
      </c>
      <c r="B2489" s="143" t="s">
        <v>1500</v>
      </c>
      <c r="C2489" s="147">
        <v>3102</v>
      </c>
      <c r="D2489" s="7">
        <v>-0.112951021</v>
      </c>
      <c r="E2489" s="10">
        <v>1</v>
      </c>
      <c r="F2489" s="144">
        <v>0</v>
      </c>
      <c r="G2489" s="47">
        <f t="shared" si="198"/>
        <v>3102</v>
      </c>
      <c r="H2489" s="47">
        <f t="shared" si="199"/>
        <v>0</v>
      </c>
      <c r="I2489" s="59">
        <v>-8.9788414520267451E-2</v>
      </c>
      <c r="J2489" s="23">
        <f t="shared" si="200"/>
        <v>-2.3162606479732548E-2</v>
      </c>
      <c r="K2489" s="9">
        <v>-1.7165993179862959E-2</v>
      </c>
      <c r="L2489" s="63">
        <f t="shared" si="201"/>
        <v>-5.334804716395225</v>
      </c>
      <c r="M2489" s="63">
        <f t="shared" si="202"/>
        <v>-9.5785027820137036E-2</v>
      </c>
      <c r="N2489" s="145"/>
      <c r="O2489" s="131"/>
      <c r="P2489" s="131"/>
      <c r="Q2489" s="131"/>
      <c r="R2489" s="131"/>
      <c r="S2489" s="131"/>
      <c r="T2489" s="131"/>
      <c r="U2489" s="131"/>
      <c r="V2489" s="131"/>
      <c r="W2489" s="131"/>
    </row>
    <row r="2490" spans="1:23" ht="18" customHeight="1" x14ac:dyDescent="0.35">
      <c r="A2490" s="143" t="s">
        <v>1164</v>
      </c>
      <c r="B2490" s="143" t="s">
        <v>1558</v>
      </c>
      <c r="C2490" s="147">
        <v>3828</v>
      </c>
      <c r="D2490" s="7">
        <v>-8.5004155999999997E-2</v>
      </c>
      <c r="E2490" s="10">
        <v>1</v>
      </c>
      <c r="F2490" s="144">
        <v>0</v>
      </c>
      <c r="G2490" s="47">
        <f t="shared" si="198"/>
        <v>3828</v>
      </c>
      <c r="H2490" s="47">
        <f t="shared" si="199"/>
        <v>0</v>
      </c>
      <c r="I2490" s="59">
        <v>-8.9788414520267451E-2</v>
      </c>
      <c r="J2490" s="23">
        <f t="shared" si="200"/>
        <v>4.7842585202674537E-3</v>
      </c>
      <c r="K2490" s="9">
        <v>-1.7165993179862959E-2</v>
      </c>
      <c r="L2490" s="63">
        <f t="shared" si="201"/>
        <v>-4.1972036559664492</v>
      </c>
      <c r="M2490" s="63">
        <f t="shared" si="202"/>
        <v>-6.7838162820137035E-2</v>
      </c>
      <c r="N2490" s="145"/>
      <c r="O2490" s="131"/>
      <c r="P2490" s="131"/>
      <c r="Q2490" s="131"/>
      <c r="R2490" s="131"/>
      <c r="S2490" s="131"/>
      <c r="T2490" s="131"/>
      <c r="U2490" s="131"/>
      <c r="V2490" s="131"/>
      <c r="W2490" s="131"/>
    </row>
    <row r="2491" spans="1:23" ht="18" customHeight="1" x14ac:dyDescent="0.35">
      <c r="A2491" s="143" t="s">
        <v>1164</v>
      </c>
      <c r="B2491" s="143" t="s">
        <v>1559</v>
      </c>
      <c r="C2491" s="147">
        <v>1602</v>
      </c>
      <c r="D2491" s="7">
        <v>-0.14339400599999999</v>
      </c>
      <c r="E2491" s="10">
        <v>1</v>
      </c>
      <c r="F2491" s="144">
        <v>0</v>
      </c>
      <c r="G2491" s="47">
        <f t="shared" si="198"/>
        <v>1602</v>
      </c>
      <c r="H2491" s="47">
        <f t="shared" si="199"/>
        <v>0</v>
      </c>
      <c r="I2491" s="59">
        <v>-8.9788414520267451E-2</v>
      </c>
      <c r="J2491" s="23">
        <f t="shared" si="200"/>
        <v>-5.3605591479732539E-2</v>
      </c>
      <c r="K2491" s="9">
        <v>-1.7165993179862959E-2</v>
      </c>
      <c r="L2491" s="63">
        <f t="shared" si="201"/>
        <v>-5.0522752275855014</v>
      </c>
      <c r="M2491" s="63">
        <f t="shared" si="202"/>
        <v>-0.12622801282013704</v>
      </c>
      <c r="N2491" s="145"/>
      <c r="O2491" s="131"/>
      <c r="P2491" s="131"/>
      <c r="Q2491" s="131"/>
      <c r="R2491" s="131"/>
      <c r="S2491" s="131"/>
      <c r="T2491" s="131"/>
      <c r="U2491" s="131"/>
      <c r="V2491" s="131"/>
      <c r="W2491" s="131"/>
    </row>
    <row r="2492" spans="1:23" ht="18" customHeight="1" x14ac:dyDescent="0.35">
      <c r="A2492" s="143" t="s">
        <v>1164</v>
      </c>
      <c r="B2492" s="143" t="s">
        <v>1560</v>
      </c>
      <c r="C2492" s="147">
        <v>3157</v>
      </c>
      <c r="D2492" s="7">
        <v>-6.8022392000000001E-2</v>
      </c>
      <c r="E2492" s="10">
        <v>1</v>
      </c>
      <c r="F2492" s="144">
        <v>0</v>
      </c>
      <c r="G2492" s="47">
        <f t="shared" si="198"/>
        <v>3157</v>
      </c>
      <c r="H2492" s="47">
        <f t="shared" si="199"/>
        <v>0</v>
      </c>
      <c r="I2492" s="59">
        <v>-8.9788414520267451E-2</v>
      </c>
      <c r="J2492" s="23">
        <f t="shared" si="200"/>
        <v>2.176602252026745E-2</v>
      </c>
      <c r="K2492" s="9">
        <v>-1.7165993179862959E-2</v>
      </c>
      <c r="L2492" s="63">
        <f t="shared" si="201"/>
        <v>-2.8574779983594105</v>
      </c>
      <c r="M2492" s="63">
        <f t="shared" si="202"/>
        <v>-5.0856398820137039E-2</v>
      </c>
      <c r="N2492" s="145"/>
      <c r="O2492" s="131"/>
      <c r="P2492" s="131"/>
      <c r="Q2492" s="131"/>
      <c r="R2492" s="131"/>
      <c r="S2492" s="131"/>
      <c r="T2492" s="131"/>
      <c r="U2492" s="131"/>
      <c r="V2492" s="131"/>
      <c r="W2492" s="131"/>
    </row>
    <row r="2493" spans="1:23" ht="18" customHeight="1" x14ac:dyDescent="0.35">
      <c r="A2493" s="143" t="s">
        <v>1164</v>
      </c>
      <c r="B2493" s="143" t="s">
        <v>521</v>
      </c>
      <c r="C2493" s="147">
        <v>1638641</v>
      </c>
      <c r="D2493" s="7">
        <v>8.3859636000000001E-2</v>
      </c>
      <c r="E2493" s="10">
        <v>1</v>
      </c>
      <c r="F2493" s="144">
        <v>0</v>
      </c>
      <c r="G2493" s="47">
        <f t="shared" si="198"/>
        <v>1638641</v>
      </c>
      <c r="H2493" s="47">
        <f t="shared" si="199"/>
        <v>0</v>
      </c>
      <c r="I2493" s="59">
        <v>-8.9788414520267451E-2</v>
      </c>
      <c r="J2493" s="23">
        <f t="shared" si="200"/>
        <v>0.17364805052026744</v>
      </c>
      <c r="K2493" s="9">
        <v>-1.7165993179862959E-2</v>
      </c>
      <c r="L2493" s="63">
        <f t="shared" si="201"/>
        <v>129.32231561638196</v>
      </c>
      <c r="M2493" s="63">
        <f t="shared" si="202"/>
        <v>0.10102562917986296</v>
      </c>
      <c r="N2493" s="145"/>
      <c r="O2493" s="131"/>
      <c r="P2493" s="131"/>
      <c r="Q2493" s="131"/>
      <c r="R2493" s="131"/>
      <c r="S2493" s="131"/>
      <c r="T2493" s="131"/>
      <c r="U2493" s="131"/>
      <c r="V2493" s="131"/>
      <c r="W2493" s="131"/>
    </row>
    <row r="2494" spans="1:23" ht="18" customHeight="1" x14ac:dyDescent="0.35">
      <c r="A2494" s="143" t="s">
        <v>1164</v>
      </c>
      <c r="B2494" s="143" t="s">
        <v>161</v>
      </c>
      <c r="C2494" s="147">
        <v>7817</v>
      </c>
      <c r="D2494" s="7">
        <v>-6.8932902000000004E-2</v>
      </c>
      <c r="E2494" s="10">
        <v>1</v>
      </c>
      <c r="F2494" s="144">
        <v>0</v>
      </c>
      <c r="G2494" s="47">
        <f t="shared" si="198"/>
        <v>7817</v>
      </c>
      <c r="H2494" s="47">
        <f t="shared" si="199"/>
        <v>0</v>
      </c>
      <c r="I2494" s="59">
        <v>-8.9788414520267451E-2</v>
      </c>
      <c r="J2494" s="23">
        <f t="shared" si="200"/>
        <v>2.0855512520267447E-2</v>
      </c>
      <c r="K2494" s="9">
        <v>-1.7165993179862959E-2</v>
      </c>
      <c r="L2494" s="63">
        <f t="shared" si="201"/>
        <v>-4.5769091141304141</v>
      </c>
      <c r="M2494" s="63">
        <f t="shared" si="202"/>
        <v>-5.1766908820137042E-2</v>
      </c>
      <c r="N2494" s="145"/>
      <c r="O2494" s="131"/>
      <c r="P2494" s="131"/>
      <c r="Q2494" s="131"/>
      <c r="R2494" s="131"/>
      <c r="S2494" s="131"/>
      <c r="T2494" s="131"/>
      <c r="U2494" s="131"/>
      <c r="V2494" s="131"/>
      <c r="W2494" s="131"/>
    </row>
    <row r="2495" spans="1:23" ht="18" customHeight="1" x14ac:dyDescent="0.35">
      <c r="A2495" s="143" t="s">
        <v>1164</v>
      </c>
      <c r="B2495" s="143" t="s">
        <v>1561</v>
      </c>
      <c r="C2495" s="147">
        <v>9271</v>
      </c>
      <c r="D2495" s="7">
        <v>1.27273E-2</v>
      </c>
      <c r="E2495" s="10">
        <v>1</v>
      </c>
      <c r="F2495" s="144">
        <v>0</v>
      </c>
      <c r="G2495" s="47">
        <f t="shared" si="198"/>
        <v>9271</v>
      </c>
      <c r="H2495" s="47">
        <f t="shared" si="199"/>
        <v>0</v>
      </c>
      <c r="I2495" s="59">
        <v>-8.9788414520267451E-2</v>
      </c>
      <c r="J2495" s="23">
        <f t="shared" si="200"/>
        <v>0.10251571452026745</v>
      </c>
      <c r="K2495" s="9">
        <v>-1.7165993179862959E-2</v>
      </c>
      <c r="L2495" s="63">
        <f t="shared" si="201"/>
        <v>2.8783065901740494</v>
      </c>
      <c r="M2495" s="63">
        <f t="shared" si="202"/>
        <v>2.9893293179862959E-2</v>
      </c>
      <c r="N2495" s="145"/>
      <c r="O2495" s="131"/>
      <c r="P2495" s="131"/>
      <c r="Q2495" s="131"/>
      <c r="R2495" s="131"/>
      <c r="S2495" s="131"/>
      <c r="T2495" s="131"/>
      <c r="U2495" s="131"/>
      <c r="V2495" s="131"/>
      <c r="W2495" s="131"/>
    </row>
    <row r="2496" spans="1:23" ht="18" customHeight="1" x14ac:dyDescent="0.35">
      <c r="A2496" s="143" t="s">
        <v>1164</v>
      </c>
      <c r="B2496" s="143" t="s">
        <v>60</v>
      </c>
      <c r="C2496" s="147">
        <v>4734</v>
      </c>
      <c r="D2496" s="7">
        <v>-0.114438702</v>
      </c>
      <c r="E2496" s="10">
        <v>1</v>
      </c>
      <c r="F2496" s="144">
        <v>0</v>
      </c>
      <c r="G2496" s="47">
        <f t="shared" si="198"/>
        <v>4734</v>
      </c>
      <c r="H2496" s="47">
        <f t="shared" si="199"/>
        <v>0</v>
      </c>
      <c r="I2496" s="59">
        <v>-8.9788414520267451E-2</v>
      </c>
      <c r="J2496" s="23">
        <f t="shared" si="200"/>
        <v>-2.4650287479732552E-2</v>
      </c>
      <c r="K2496" s="9">
        <v>-1.7165993179862959E-2</v>
      </c>
      <c r="L2496" s="63">
        <f t="shared" si="201"/>
        <v>-6.692758232420676</v>
      </c>
      <c r="M2496" s="63">
        <f t="shared" si="202"/>
        <v>-9.7272708820137041E-2</v>
      </c>
      <c r="N2496" s="145"/>
      <c r="O2496" s="131"/>
      <c r="P2496" s="131"/>
      <c r="Q2496" s="131"/>
      <c r="R2496" s="131"/>
      <c r="S2496" s="131"/>
      <c r="T2496" s="131"/>
      <c r="U2496" s="131"/>
      <c r="V2496" s="131"/>
      <c r="W2496" s="131"/>
    </row>
    <row r="2497" spans="1:23" ht="18" customHeight="1" x14ac:dyDescent="0.35">
      <c r="A2497" s="143" t="s">
        <v>1164</v>
      </c>
      <c r="B2497" s="143" t="s">
        <v>1562</v>
      </c>
      <c r="C2497" s="147">
        <v>652270</v>
      </c>
      <c r="D2497" s="7">
        <v>8.0808304999999997E-2</v>
      </c>
      <c r="E2497" s="10">
        <v>1</v>
      </c>
      <c r="F2497" s="144">
        <v>0</v>
      </c>
      <c r="G2497" s="47">
        <f t="shared" si="198"/>
        <v>652270</v>
      </c>
      <c r="H2497" s="47">
        <f t="shared" si="199"/>
        <v>0</v>
      </c>
      <c r="I2497" s="59">
        <v>-8.9788414520267451E-2</v>
      </c>
      <c r="J2497" s="23">
        <f t="shared" si="200"/>
        <v>0.17059671952026745</v>
      </c>
      <c r="K2497" s="9">
        <v>-1.7165993179862959E-2</v>
      </c>
      <c r="L2497" s="63">
        <f t="shared" si="201"/>
        <v>79.127211904246721</v>
      </c>
      <c r="M2497" s="63">
        <f t="shared" si="202"/>
        <v>9.7974298179862959E-2</v>
      </c>
      <c r="N2497" s="145"/>
      <c r="O2497" s="131"/>
      <c r="P2497" s="131"/>
      <c r="Q2497" s="131"/>
      <c r="R2497" s="131"/>
      <c r="S2497" s="131"/>
      <c r="T2497" s="131"/>
      <c r="U2497" s="131"/>
      <c r="V2497" s="131"/>
      <c r="W2497" s="131"/>
    </row>
    <row r="2498" spans="1:23" ht="18" customHeight="1" x14ac:dyDescent="0.35">
      <c r="A2498" s="143" t="s">
        <v>1164</v>
      </c>
      <c r="B2498" s="143" t="s">
        <v>1858</v>
      </c>
      <c r="C2498" s="147">
        <v>14665</v>
      </c>
      <c r="D2498" s="7">
        <v>-7.4505713000000001E-2</v>
      </c>
      <c r="E2498" s="10">
        <v>1</v>
      </c>
      <c r="F2498" s="144">
        <v>0</v>
      </c>
      <c r="G2498" s="47">
        <f t="shared" si="198"/>
        <v>14665</v>
      </c>
      <c r="H2498" s="47">
        <f t="shared" si="199"/>
        <v>0</v>
      </c>
      <c r="I2498" s="59">
        <v>-8.9788414520267451E-2</v>
      </c>
      <c r="J2498" s="23">
        <f t="shared" si="200"/>
        <v>1.528270152026745E-2</v>
      </c>
      <c r="K2498" s="9">
        <v>-1.7165993179862959E-2</v>
      </c>
      <c r="L2498" s="63">
        <f t="shared" si="201"/>
        <v>-6.9437903535205381</v>
      </c>
      <c r="M2498" s="63">
        <f t="shared" si="202"/>
        <v>-5.7339719820137039E-2</v>
      </c>
      <c r="N2498" s="145"/>
      <c r="O2498" s="131"/>
      <c r="P2498" s="131"/>
      <c r="Q2498" s="131"/>
      <c r="R2498" s="131"/>
      <c r="S2498" s="131"/>
      <c r="T2498" s="131"/>
      <c r="U2498" s="131"/>
      <c r="V2498" s="131"/>
      <c r="W2498" s="131"/>
    </row>
    <row r="2499" spans="1:23" ht="18" customHeight="1" x14ac:dyDescent="0.35">
      <c r="A2499" s="143" t="s">
        <v>1164</v>
      </c>
      <c r="B2499" s="143" t="s">
        <v>1563</v>
      </c>
      <c r="C2499" s="147">
        <v>1947</v>
      </c>
      <c r="D2499" s="7">
        <v>-0.110490369</v>
      </c>
      <c r="E2499" s="10">
        <v>1</v>
      </c>
      <c r="F2499" s="144">
        <v>0</v>
      </c>
      <c r="G2499" s="47">
        <f t="shared" si="198"/>
        <v>1947</v>
      </c>
      <c r="H2499" s="47">
        <f t="shared" si="199"/>
        <v>0</v>
      </c>
      <c r="I2499" s="59">
        <v>-8.9788414520267451E-2</v>
      </c>
      <c r="J2499" s="23">
        <f t="shared" si="200"/>
        <v>-2.0701954479732554E-2</v>
      </c>
      <c r="K2499" s="9">
        <v>-1.7165993179862959E-2</v>
      </c>
      <c r="L2499" s="63">
        <f t="shared" si="201"/>
        <v>-4.1179215595927516</v>
      </c>
      <c r="M2499" s="63">
        <f t="shared" si="202"/>
        <v>-9.3324375820137043E-2</v>
      </c>
      <c r="N2499" s="145"/>
      <c r="O2499" s="131"/>
      <c r="P2499" s="131"/>
      <c r="Q2499" s="131"/>
      <c r="R2499" s="131"/>
      <c r="S2499" s="131"/>
      <c r="T2499" s="131"/>
      <c r="U2499" s="131"/>
      <c r="V2499" s="131"/>
      <c r="W2499" s="131"/>
    </row>
    <row r="2500" spans="1:23" ht="18" customHeight="1" x14ac:dyDescent="0.35">
      <c r="A2500" s="143" t="s">
        <v>1164</v>
      </c>
      <c r="B2500" s="143" t="s">
        <v>1564</v>
      </c>
      <c r="C2500" s="147">
        <v>7214</v>
      </c>
      <c r="D2500" s="7">
        <v>-0.13429342399999999</v>
      </c>
      <c r="E2500" s="10">
        <v>1</v>
      </c>
      <c r="F2500" s="144">
        <v>0</v>
      </c>
      <c r="G2500" s="47">
        <f t="shared" si="198"/>
        <v>7214</v>
      </c>
      <c r="H2500" s="47">
        <f t="shared" si="199"/>
        <v>0</v>
      </c>
      <c r="I2500" s="59">
        <v>-8.9788414520267451E-2</v>
      </c>
      <c r="J2500" s="23">
        <f t="shared" si="200"/>
        <v>-4.4505009479732544E-2</v>
      </c>
      <c r="K2500" s="9">
        <v>-1.7165993179862959E-2</v>
      </c>
      <c r="L2500" s="63">
        <f t="shared" si="201"/>
        <v>-9.9482498990774477</v>
      </c>
      <c r="M2500" s="63">
        <f t="shared" si="202"/>
        <v>-0.11712743082013703</v>
      </c>
      <c r="N2500" s="145"/>
      <c r="O2500" s="131"/>
      <c r="P2500" s="131"/>
      <c r="Q2500" s="131"/>
      <c r="R2500" s="131"/>
      <c r="S2500" s="131"/>
      <c r="T2500" s="131"/>
      <c r="U2500" s="131"/>
      <c r="V2500" s="131"/>
      <c r="W2500" s="131"/>
    </row>
    <row r="2501" spans="1:23" ht="18" customHeight="1" x14ac:dyDescent="0.35">
      <c r="A2501" s="143" t="s">
        <v>1164</v>
      </c>
      <c r="B2501" s="143" t="s">
        <v>1565</v>
      </c>
      <c r="C2501" s="147">
        <v>3301</v>
      </c>
      <c r="D2501" s="7">
        <v>-5.3747879999999998E-2</v>
      </c>
      <c r="E2501" s="10">
        <v>1</v>
      </c>
      <c r="F2501" s="144">
        <v>0</v>
      </c>
      <c r="G2501" s="47">
        <f t="shared" si="198"/>
        <v>3301</v>
      </c>
      <c r="H2501" s="47">
        <f t="shared" si="199"/>
        <v>0</v>
      </c>
      <c r="I2501" s="59">
        <v>-8.9788414520267451E-2</v>
      </c>
      <c r="J2501" s="23">
        <f t="shared" si="200"/>
        <v>3.6040534520267453E-2</v>
      </c>
      <c r="K2501" s="9">
        <v>-1.7165993179862959E-2</v>
      </c>
      <c r="L2501" s="63">
        <f t="shared" si="201"/>
        <v>-2.1017877860059189</v>
      </c>
      <c r="M2501" s="63">
        <f t="shared" si="202"/>
        <v>-3.6581886820137036E-2</v>
      </c>
      <c r="N2501" s="145"/>
      <c r="O2501" s="131"/>
      <c r="P2501" s="131"/>
      <c r="Q2501" s="131"/>
      <c r="R2501" s="131"/>
      <c r="S2501" s="131"/>
      <c r="T2501" s="131"/>
      <c r="U2501" s="131"/>
      <c r="V2501" s="131"/>
      <c r="W2501" s="131"/>
    </row>
    <row r="2502" spans="1:23" ht="18" customHeight="1" x14ac:dyDescent="0.35">
      <c r="A2502" s="143" t="s">
        <v>1164</v>
      </c>
      <c r="B2502" s="143" t="s">
        <v>720</v>
      </c>
      <c r="C2502" s="147">
        <v>9392</v>
      </c>
      <c r="D2502" s="7">
        <v>-0.24084826400000001</v>
      </c>
      <c r="E2502" s="10">
        <v>1</v>
      </c>
      <c r="F2502" s="144">
        <v>0</v>
      </c>
      <c r="G2502" s="47">
        <f t="shared" ref="G2502:G2565" si="203">$C2502*E2502</f>
        <v>9392</v>
      </c>
      <c r="H2502" s="47">
        <f t="shared" ref="H2502:H2565" si="204">$C2502*F2502</f>
        <v>0</v>
      </c>
      <c r="I2502" s="59">
        <v>-8.9788414520267451E-2</v>
      </c>
      <c r="J2502" s="23">
        <f t="shared" ref="J2502:J2565" si="205">D2502-I2502</f>
        <v>-0.15105984947973256</v>
      </c>
      <c r="K2502" s="9">
        <v>-1.7165993179862959E-2</v>
      </c>
      <c r="L2502" s="63">
        <f t="shared" ref="L2502:L2565" si="206">-SQRT(C2502)*(K2502-D2502)</f>
        <v>-21.677570384126202</v>
      </c>
      <c r="M2502" s="63">
        <f t="shared" ref="M2502:M2565" si="207">D2502-K2502</f>
        <v>-0.22368227082013706</v>
      </c>
      <c r="N2502" s="145"/>
      <c r="O2502" s="131"/>
      <c r="P2502" s="131"/>
      <c r="Q2502" s="131"/>
      <c r="R2502" s="131"/>
      <c r="S2502" s="131"/>
      <c r="T2502" s="131"/>
      <c r="U2502" s="131"/>
      <c r="V2502" s="131"/>
      <c r="W2502" s="131"/>
    </row>
    <row r="2503" spans="1:23" ht="18" customHeight="1" x14ac:dyDescent="0.35">
      <c r="A2503" s="143" t="s">
        <v>1164</v>
      </c>
      <c r="B2503" s="143" t="s">
        <v>1566</v>
      </c>
      <c r="C2503" s="147">
        <v>14656</v>
      </c>
      <c r="D2503" s="7">
        <v>-7.7896534000000003E-2</v>
      </c>
      <c r="E2503" s="10">
        <v>1</v>
      </c>
      <c r="F2503" s="144">
        <v>0</v>
      </c>
      <c r="G2503" s="47">
        <f t="shared" si="203"/>
        <v>14656</v>
      </c>
      <c r="H2503" s="47">
        <f t="shared" si="204"/>
        <v>0</v>
      </c>
      <c r="I2503" s="59">
        <v>-8.9788414520267451E-2</v>
      </c>
      <c r="J2503" s="23">
        <f t="shared" si="205"/>
        <v>1.1891880520267448E-2</v>
      </c>
      <c r="K2503" s="9">
        <v>-1.7165993179862959E-2</v>
      </c>
      <c r="L2503" s="63">
        <f t="shared" si="206"/>
        <v>-7.3521587653027183</v>
      </c>
      <c r="M2503" s="63">
        <f t="shared" si="207"/>
        <v>-6.0730540820137041E-2</v>
      </c>
      <c r="N2503" s="145"/>
      <c r="O2503" s="131"/>
      <c r="P2503" s="131"/>
      <c r="Q2503" s="131"/>
      <c r="R2503" s="131"/>
      <c r="S2503" s="131"/>
      <c r="T2503" s="131"/>
      <c r="U2503" s="131"/>
      <c r="V2503" s="131"/>
      <c r="W2503" s="131"/>
    </row>
    <row r="2504" spans="1:23" ht="18" customHeight="1" x14ac:dyDescent="0.35">
      <c r="A2504" s="143" t="s">
        <v>1164</v>
      </c>
      <c r="B2504" s="143" t="s">
        <v>1567</v>
      </c>
      <c r="C2504" s="147">
        <v>79386</v>
      </c>
      <c r="D2504" s="7">
        <v>-3.1527200000000001E-4</v>
      </c>
      <c r="E2504" s="10">
        <v>1</v>
      </c>
      <c r="F2504" s="144">
        <v>0</v>
      </c>
      <c r="G2504" s="47">
        <f t="shared" si="203"/>
        <v>79386</v>
      </c>
      <c r="H2504" s="47">
        <f t="shared" si="204"/>
        <v>0</v>
      </c>
      <c r="I2504" s="59">
        <v>-8.9788414520267451E-2</v>
      </c>
      <c r="J2504" s="23">
        <f t="shared" si="205"/>
        <v>8.9473142520267446E-2</v>
      </c>
      <c r="K2504" s="9">
        <v>-1.7165993179862959E-2</v>
      </c>
      <c r="L2504" s="63">
        <f t="shared" si="206"/>
        <v>4.7477785336607417</v>
      </c>
      <c r="M2504" s="63">
        <f t="shared" si="207"/>
        <v>1.685072117986296E-2</v>
      </c>
      <c r="N2504" s="145"/>
      <c r="O2504" s="131"/>
      <c r="P2504" s="131"/>
      <c r="Q2504" s="131"/>
      <c r="R2504" s="131"/>
      <c r="S2504" s="131"/>
      <c r="T2504" s="131"/>
      <c r="U2504" s="131"/>
      <c r="V2504" s="131"/>
      <c r="W2504" s="131"/>
    </row>
    <row r="2505" spans="1:23" ht="18" customHeight="1" x14ac:dyDescent="0.35">
      <c r="A2505" s="143" t="s">
        <v>1164</v>
      </c>
      <c r="B2505" s="143" t="s">
        <v>787</v>
      </c>
      <c r="C2505" s="147">
        <v>2080</v>
      </c>
      <c r="D2505" s="7">
        <v>-0.181207389</v>
      </c>
      <c r="E2505" s="10">
        <v>1</v>
      </c>
      <c r="F2505" s="144">
        <v>0</v>
      </c>
      <c r="G2505" s="47">
        <f t="shared" si="203"/>
        <v>2080</v>
      </c>
      <c r="H2505" s="47">
        <f t="shared" si="204"/>
        <v>0</v>
      </c>
      <c r="I2505" s="59">
        <v>-8.9788414520267451E-2</v>
      </c>
      <c r="J2505" s="23">
        <f t="shared" si="205"/>
        <v>-9.1418974479732545E-2</v>
      </c>
      <c r="K2505" s="9">
        <v>-1.7165993179862959E-2</v>
      </c>
      <c r="L2505" s="63">
        <f t="shared" si="206"/>
        <v>-7.4814387285232282</v>
      </c>
      <c r="M2505" s="63">
        <f t="shared" si="207"/>
        <v>-0.16404139582013705</v>
      </c>
      <c r="N2505" s="145"/>
      <c r="O2505" s="131"/>
      <c r="P2505" s="131"/>
      <c r="Q2505" s="131"/>
      <c r="R2505" s="131"/>
      <c r="S2505" s="131"/>
      <c r="T2505" s="131"/>
      <c r="U2505" s="131"/>
      <c r="V2505" s="131"/>
      <c r="W2505" s="131"/>
    </row>
    <row r="2506" spans="1:23" ht="18" customHeight="1" x14ac:dyDescent="0.35">
      <c r="A2506" s="143" t="s">
        <v>1164</v>
      </c>
      <c r="B2506" s="143" t="s">
        <v>64</v>
      </c>
      <c r="C2506" s="147">
        <v>446261</v>
      </c>
      <c r="D2506" s="7">
        <v>1.4821644E-2</v>
      </c>
      <c r="E2506" s="10">
        <v>1</v>
      </c>
      <c r="F2506" s="144">
        <v>0</v>
      </c>
      <c r="G2506" s="47">
        <f t="shared" si="203"/>
        <v>446261</v>
      </c>
      <c r="H2506" s="47">
        <f t="shared" si="204"/>
        <v>0</v>
      </c>
      <c r="I2506" s="59">
        <v>-8.9788414520267451E-2</v>
      </c>
      <c r="J2506" s="23">
        <f t="shared" si="205"/>
        <v>0.10461005852026745</v>
      </c>
      <c r="K2506" s="9">
        <v>-1.7165993179862959E-2</v>
      </c>
      <c r="L2506" s="63">
        <f t="shared" si="206"/>
        <v>21.36862750294668</v>
      </c>
      <c r="M2506" s="63">
        <f t="shared" si="207"/>
        <v>3.1987637179862957E-2</v>
      </c>
      <c r="N2506" s="145"/>
      <c r="O2506" s="131"/>
      <c r="P2506" s="131"/>
      <c r="Q2506" s="131"/>
      <c r="R2506" s="131"/>
      <c r="S2506" s="131"/>
      <c r="T2506" s="131"/>
      <c r="U2506" s="131"/>
      <c r="V2506" s="131"/>
      <c r="W2506" s="131"/>
    </row>
    <row r="2507" spans="1:23" ht="18" customHeight="1" x14ac:dyDescent="0.35">
      <c r="A2507" s="143" t="s">
        <v>1164</v>
      </c>
      <c r="B2507" s="143" t="s">
        <v>886</v>
      </c>
      <c r="C2507" s="147">
        <v>137693</v>
      </c>
      <c r="D2507" s="7">
        <v>3.9981089999999997E-2</v>
      </c>
      <c r="E2507" s="10">
        <v>1</v>
      </c>
      <c r="F2507" s="144">
        <v>0</v>
      </c>
      <c r="G2507" s="47">
        <f t="shared" si="203"/>
        <v>137693</v>
      </c>
      <c r="H2507" s="47">
        <f t="shared" si="204"/>
        <v>0</v>
      </c>
      <c r="I2507" s="59">
        <v>-8.9788414520267451E-2</v>
      </c>
      <c r="J2507" s="23">
        <f t="shared" si="205"/>
        <v>0.12976950452026745</v>
      </c>
      <c r="K2507" s="9">
        <v>-1.7165993179862959E-2</v>
      </c>
      <c r="L2507" s="63">
        <f t="shared" si="206"/>
        <v>21.205572398422323</v>
      </c>
      <c r="M2507" s="63">
        <f t="shared" si="207"/>
        <v>5.7147083179862959E-2</v>
      </c>
      <c r="N2507" s="145"/>
      <c r="O2507" s="131"/>
      <c r="P2507" s="131"/>
      <c r="Q2507" s="131"/>
      <c r="R2507" s="131"/>
      <c r="S2507" s="131"/>
      <c r="T2507" s="131"/>
      <c r="U2507" s="131"/>
      <c r="V2507" s="131"/>
      <c r="W2507" s="131"/>
    </row>
    <row r="2508" spans="1:23" ht="18" customHeight="1" x14ac:dyDescent="0.35">
      <c r="A2508" s="143" t="s">
        <v>1164</v>
      </c>
      <c r="B2508" s="143" t="s">
        <v>1568</v>
      </c>
      <c r="C2508" s="147">
        <v>30496</v>
      </c>
      <c r="D2508" s="7">
        <v>-4.9438098E-2</v>
      </c>
      <c r="E2508" s="10">
        <v>1</v>
      </c>
      <c r="F2508" s="144">
        <v>0</v>
      </c>
      <c r="G2508" s="47">
        <f t="shared" si="203"/>
        <v>30496</v>
      </c>
      <c r="H2508" s="47">
        <f t="shared" si="204"/>
        <v>0</v>
      </c>
      <c r="I2508" s="59">
        <v>-8.9788414520267451E-2</v>
      </c>
      <c r="J2508" s="23">
        <f t="shared" si="205"/>
        <v>4.0350316520267451E-2</v>
      </c>
      <c r="K2508" s="9">
        <v>-1.7165993179862959E-2</v>
      </c>
      <c r="L2508" s="63">
        <f t="shared" si="206"/>
        <v>-5.6357112155805353</v>
      </c>
      <c r="M2508" s="63">
        <f t="shared" si="207"/>
        <v>-3.2272104820137038E-2</v>
      </c>
      <c r="N2508" s="145"/>
      <c r="O2508" s="131"/>
      <c r="P2508" s="131"/>
      <c r="Q2508" s="131"/>
      <c r="R2508" s="131"/>
      <c r="S2508" s="131"/>
      <c r="T2508" s="131"/>
      <c r="U2508" s="131"/>
      <c r="V2508" s="131"/>
      <c r="W2508" s="131"/>
    </row>
    <row r="2509" spans="1:23" ht="18" customHeight="1" x14ac:dyDescent="0.35">
      <c r="A2509" s="143" t="s">
        <v>1164</v>
      </c>
      <c r="B2509" s="143" t="s">
        <v>1569</v>
      </c>
      <c r="C2509" s="147">
        <v>11629</v>
      </c>
      <c r="D2509" s="7">
        <v>-8.8143168999999993E-2</v>
      </c>
      <c r="E2509" s="10">
        <v>1</v>
      </c>
      <c r="F2509" s="144">
        <v>0</v>
      </c>
      <c r="G2509" s="47">
        <f t="shared" si="203"/>
        <v>11629</v>
      </c>
      <c r="H2509" s="47">
        <f t="shared" si="204"/>
        <v>0</v>
      </c>
      <c r="I2509" s="59">
        <v>-8.9788414520267451E-2</v>
      </c>
      <c r="J2509" s="23">
        <f t="shared" si="205"/>
        <v>1.6452455202674576E-3</v>
      </c>
      <c r="K2509" s="9">
        <v>-1.7165993179862959E-2</v>
      </c>
      <c r="L2509" s="63">
        <f t="shared" si="206"/>
        <v>-7.6540254166683663</v>
      </c>
      <c r="M2509" s="63">
        <f t="shared" si="207"/>
        <v>-7.0977175820137031E-2</v>
      </c>
      <c r="N2509" s="145"/>
      <c r="O2509" s="131"/>
      <c r="P2509" s="131"/>
      <c r="Q2509" s="131"/>
      <c r="R2509" s="131"/>
      <c r="S2509" s="131"/>
      <c r="T2509" s="131"/>
      <c r="U2509" s="131"/>
      <c r="V2509" s="131"/>
      <c r="W2509" s="131"/>
    </row>
    <row r="2510" spans="1:23" ht="18" customHeight="1" x14ac:dyDescent="0.35">
      <c r="A2510" s="143" t="s">
        <v>1164</v>
      </c>
      <c r="B2510" s="143" t="s">
        <v>173</v>
      </c>
      <c r="C2510" s="147">
        <v>26382</v>
      </c>
      <c r="D2510" s="7">
        <v>-0.120680405</v>
      </c>
      <c r="E2510" s="10">
        <v>1</v>
      </c>
      <c r="F2510" s="144">
        <v>0</v>
      </c>
      <c r="G2510" s="47">
        <f t="shared" si="203"/>
        <v>26382</v>
      </c>
      <c r="H2510" s="47">
        <f t="shared" si="204"/>
        <v>0</v>
      </c>
      <c r="I2510" s="59">
        <v>-8.9788414520267451E-2</v>
      </c>
      <c r="J2510" s="23">
        <f t="shared" si="205"/>
        <v>-3.0891990479732553E-2</v>
      </c>
      <c r="K2510" s="9">
        <v>-1.7165993179862959E-2</v>
      </c>
      <c r="L2510" s="63">
        <f t="shared" si="206"/>
        <v>-16.813366379039007</v>
      </c>
      <c r="M2510" s="63">
        <f t="shared" si="207"/>
        <v>-0.10351441182013704</v>
      </c>
      <c r="N2510" s="145"/>
      <c r="O2510" s="131"/>
      <c r="P2510" s="131"/>
      <c r="Q2510" s="131"/>
      <c r="R2510" s="131"/>
      <c r="S2510" s="131"/>
      <c r="T2510" s="131"/>
      <c r="U2510" s="131"/>
      <c r="V2510" s="131"/>
      <c r="W2510" s="131"/>
    </row>
    <row r="2511" spans="1:23" ht="18" customHeight="1" x14ac:dyDescent="0.35">
      <c r="A2511" s="143" t="s">
        <v>1164</v>
      </c>
      <c r="B2511" s="143" t="s">
        <v>174</v>
      </c>
      <c r="C2511" s="147">
        <v>23428</v>
      </c>
      <c r="D2511" s="7">
        <v>-7.7074767000000002E-2</v>
      </c>
      <c r="E2511" s="10">
        <v>1</v>
      </c>
      <c r="F2511" s="144">
        <v>0</v>
      </c>
      <c r="G2511" s="47">
        <f t="shared" si="203"/>
        <v>23428</v>
      </c>
      <c r="H2511" s="47">
        <f t="shared" si="204"/>
        <v>0</v>
      </c>
      <c r="I2511" s="59">
        <v>-8.9788414520267451E-2</v>
      </c>
      <c r="J2511" s="23">
        <f t="shared" si="205"/>
        <v>1.2713647520267449E-2</v>
      </c>
      <c r="K2511" s="9">
        <v>-1.7165993179862959E-2</v>
      </c>
      <c r="L2511" s="63">
        <f t="shared" si="206"/>
        <v>-9.1697614658100246</v>
      </c>
      <c r="M2511" s="63">
        <f t="shared" si="207"/>
        <v>-5.990877382013704E-2</v>
      </c>
      <c r="N2511" s="145"/>
      <c r="O2511" s="131"/>
      <c r="P2511" s="131"/>
      <c r="Q2511" s="131"/>
      <c r="R2511" s="131"/>
      <c r="S2511" s="131"/>
      <c r="T2511" s="131"/>
      <c r="U2511" s="131"/>
      <c r="V2511" s="131"/>
      <c r="W2511" s="131"/>
    </row>
    <row r="2512" spans="1:23" ht="18" customHeight="1" x14ac:dyDescent="0.35">
      <c r="A2512" s="143" t="s">
        <v>1164</v>
      </c>
      <c r="B2512" s="143" t="s">
        <v>1570</v>
      </c>
      <c r="C2512" s="147">
        <v>3570</v>
      </c>
      <c r="D2512" s="7">
        <v>-0.19258003800000001</v>
      </c>
      <c r="E2512" s="10">
        <v>1</v>
      </c>
      <c r="F2512" s="144">
        <v>0</v>
      </c>
      <c r="G2512" s="47">
        <f t="shared" si="203"/>
        <v>3570</v>
      </c>
      <c r="H2512" s="47">
        <f t="shared" si="204"/>
        <v>0</v>
      </c>
      <c r="I2512" s="59">
        <v>-8.9788414520267451E-2</v>
      </c>
      <c r="J2512" s="23">
        <f t="shared" si="205"/>
        <v>-0.10279162347973256</v>
      </c>
      <c r="K2512" s="9">
        <v>-1.7165993179862959E-2</v>
      </c>
      <c r="L2512" s="63">
        <f t="shared" si="206"/>
        <v>-10.480897433854363</v>
      </c>
      <c r="M2512" s="63">
        <f t="shared" si="207"/>
        <v>-0.17541404482013706</v>
      </c>
      <c r="N2512" s="145"/>
      <c r="O2512" s="131"/>
      <c r="P2512" s="131"/>
      <c r="Q2512" s="131"/>
      <c r="R2512" s="131"/>
      <c r="S2512" s="131"/>
      <c r="T2512" s="131"/>
      <c r="U2512" s="131"/>
      <c r="V2512" s="131"/>
      <c r="W2512" s="131"/>
    </row>
    <row r="2513" spans="1:23" ht="18" customHeight="1" x14ac:dyDescent="0.35">
      <c r="A2513" s="143" t="s">
        <v>1164</v>
      </c>
      <c r="B2513" s="143" t="s">
        <v>175</v>
      </c>
      <c r="C2513" s="147">
        <v>4536</v>
      </c>
      <c r="D2513" s="7">
        <v>-7.3756694999999997E-2</v>
      </c>
      <c r="E2513" s="10">
        <v>1</v>
      </c>
      <c r="F2513" s="144">
        <v>0</v>
      </c>
      <c r="G2513" s="47">
        <f t="shared" si="203"/>
        <v>4536</v>
      </c>
      <c r="H2513" s="47">
        <f t="shared" si="204"/>
        <v>0</v>
      </c>
      <c r="I2513" s="59">
        <v>-8.9788414520267451E-2</v>
      </c>
      <c r="J2513" s="23">
        <f t="shared" si="205"/>
        <v>1.6031719520267454E-2</v>
      </c>
      <c r="K2513" s="9">
        <v>-1.7165993179862959E-2</v>
      </c>
      <c r="L2513" s="63">
        <f t="shared" si="206"/>
        <v>-3.8113743147846706</v>
      </c>
      <c r="M2513" s="63">
        <f t="shared" si="207"/>
        <v>-5.6590701820137035E-2</v>
      </c>
      <c r="N2513" s="145"/>
      <c r="O2513" s="131"/>
      <c r="P2513" s="131"/>
      <c r="Q2513" s="131"/>
      <c r="R2513" s="131"/>
      <c r="S2513" s="131"/>
      <c r="T2513" s="131"/>
      <c r="U2513" s="131"/>
      <c r="V2513" s="131"/>
      <c r="W2513" s="131"/>
    </row>
    <row r="2514" spans="1:23" ht="18" customHeight="1" x14ac:dyDescent="0.35">
      <c r="A2514" s="143" t="s">
        <v>1164</v>
      </c>
      <c r="B2514" s="143" t="s">
        <v>1571</v>
      </c>
      <c r="C2514" s="147">
        <v>1069</v>
      </c>
      <c r="D2514" s="7">
        <v>-0.19515756300000001</v>
      </c>
      <c r="E2514" s="10">
        <v>1</v>
      </c>
      <c r="F2514" s="144">
        <v>0</v>
      </c>
      <c r="G2514" s="47">
        <f t="shared" si="203"/>
        <v>1069</v>
      </c>
      <c r="H2514" s="47">
        <f t="shared" si="204"/>
        <v>0</v>
      </c>
      <c r="I2514" s="59">
        <v>-8.9788414520267451E-2</v>
      </c>
      <c r="J2514" s="23">
        <f t="shared" si="205"/>
        <v>-0.10536914847973256</v>
      </c>
      <c r="K2514" s="9">
        <v>-1.7165993179862959E-2</v>
      </c>
      <c r="L2514" s="63">
        <f t="shared" si="206"/>
        <v>-5.8195350203433147</v>
      </c>
      <c r="M2514" s="63">
        <f t="shared" si="207"/>
        <v>-0.17799156982013706</v>
      </c>
      <c r="N2514" s="145"/>
      <c r="O2514" s="131"/>
      <c r="P2514" s="131"/>
      <c r="Q2514" s="131"/>
      <c r="R2514" s="131"/>
      <c r="S2514" s="131"/>
      <c r="T2514" s="131"/>
      <c r="U2514" s="131"/>
      <c r="V2514" s="131"/>
      <c r="W2514" s="131"/>
    </row>
    <row r="2515" spans="1:23" ht="18" customHeight="1" x14ac:dyDescent="0.35">
      <c r="A2515" s="143" t="s">
        <v>1164</v>
      </c>
      <c r="B2515" s="143" t="s">
        <v>1572</v>
      </c>
      <c r="C2515" s="147">
        <v>554844</v>
      </c>
      <c r="D2515" s="7">
        <v>6.5548833000000001E-2</v>
      </c>
      <c r="E2515" s="10">
        <v>1</v>
      </c>
      <c r="F2515" s="144">
        <v>0</v>
      </c>
      <c r="G2515" s="47">
        <f t="shared" si="203"/>
        <v>554844</v>
      </c>
      <c r="H2515" s="47">
        <f t="shared" si="204"/>
        <v>0</v>
      </c>
      <c r="I2515" s="59">
        <v>-8.9788414520267451E-2</v>
      </c>
      <c r="J2515" s="23">
        <f t="shared" si="205"/>
        <v>0.15533724752026745</v>
      </c>
      <c r="K2515" s="9">
        <v>-1.7165993179862959E-2</v>
      </c>
      <c r="L2515" s="63">
        <f t="shared" si="206"/>
        <v>61.612496776264713</v>
      </c>
      <c r="M2515" s="63">
        <f t="shared" si="207"/>
        <v>8.2714826179862963E-2</v>
      </c>
      <c r="N2515" s="145"/>
      <c r="O2515" s="131"/>
      <c r="P2515" s="131"/>
      <c r="Q2515" s="131"/>
      <c r="R2515" s="131"/>
      <c r="S2515" s="131"/>
      <c r="T2515" s="131"/>
      <c r="U2515" s="131"/>
      <c r="V2515" s="131"/>
      <c r="W2515" s="131"/>
    </row>
    <row r="2516" spans="1:23" ht="18" customHeight="1" x14ac:dyDescent="0.35">
      <c r="A2516" s="143" t="s">
        <v>1164</v>
      </c>
      <c r="B2516" s="143" t="s">
        <v>177</v>
      </c>
      <c r="C2516" s="147">
        <v>9393</v>
      </c>
      <c r="D2516" s="7">
        <v>-7.2032137999999996E-2</v>
      </c>
      <c r="E2516" s="10">
        <v>1</v>
      </c>
      <c r="F2516" s="144">
        <v>0</v>
      </c>
      <c r="G2516" s="47">
        <f t="shared" si="203"/>
        <v>9393</v>
      </c>
      <c r="H2516" s="47">
        <f t="shared" si="204"/>
        <v>0</v>
      </c>
      <c r="I2516" s="59">
        <v>-8.9788414520267451E-2</v>
      </c>
      <c r="J2516" s="23">
        <f t="shared" si="205"/>
        <v>1.7756276520267456E-2</v>
      </c>
      <c r="K2516" s="9">
        <v>-1.7165993179862959E-2</v>
      </c>
      <c r="L2516" s="63">
        <f t="shared" si="206"/>
        <v>-5.3174890793358456</v>
      </c>
      <c r="M2516" s="63">
        <f t="shared" si="207"/>
        <v>-5.4866144820137033E-2</v>
      </c>
      <c r="N2516" s="145"/>
      <c r="O2516" s="131"/>
      <c r="P2516" s="131"/>
      <c r="Q2516" s="131"/>
      <c r="R2516" s="131"/>
      <c r="S2516" s="131"/>
      <c r="T2516" s="131"/>
      <c r="U2516" s="131"/>
      <c r="V2516" s="131"/>
      <c r="W2516" s="131"/>
    </row>
    <row r="2517" spans="1:23" ht="18" customHeight="1" x14ac:dyDescent="0.35">
      <c r="A2517" s="143" t="s">
        <v>1164</v>
      </c>
      <c r="B2517" s="143" t="s">
        <v>1573</v>
      </c>
      <c r="C2517" s="147">
        <v>15865</v>
      </c>
      <c r="D2517" s="7">
        <v>-9.1434794E-2</v>
      </c>
      <c r="E2517" s="10">
        <v>1</v>
      </c>
      <c r="F2517" s="144">
        <v>0</v>
      </c>
      <c r="G2517" s="47">
        <f t="shared" si="203"/>
        <v>15865</v>
      </c>
      <c r="H2517" s="47">
        <f t="shared" si="204"/>
        <v>0</v>
      </c>
      <c r="I2517" s="59">
        <v>-8.9788414520267451E-2</v>
      </c>
      <c r="J2517" s="23">
        <f t="shared" si="205"/>
        <v>-1.6463794797325487E-3</v>
      </c>
      <c r="K2517" s="9">
        <v>-1.7165993179862959E-2</v>
      </c>
      <c r="L2517" s="63">
        <f t="shared" si="206"/>
        <v>-9.3546264494911142</v>
      </c>
      <c r="M2517" s="63">
        <f t="shared" si="207"/>
        <v>-7.4268800820137038E-2</v>
      </c>
      <c r="N2517" s="145"/>
      <c r="O2517" s="131"/>
      <c r="P2517" s="131"/>
      <c r="Q2517" s="131"/>
      <c r="R2517" s="131"/>
      <c r="S2517" s="131"/>
      <c r="T2517" s="131"/>
      <c r="U2517" s="131"/>
      <c r="V2517" s="131"/>
      <c r="W2517" s="131"/>
    </row>
    <row r="2518" spans="1:23" ht="18" customHeight="1" x14ac:dyDescent="0.35">
      <c r="A2518" s="143" t="s">
        <v>1164</v>
      </c>
      <c r="B2518" s="143" t="s">
        <v>1574</v>
      </c>
      <c r="C2518" s="147">
        <v>9294</v>
      </c>
      <c r="D2518" s="7">
        <v>-0.132200703</v>
      </c>
      <c r="E2518" s="10">
        <v>1</v>
      </c>
      <c r="F2518" s="144">
        <v>0</v>
      </c>
      <c r="G2518" s="47">
        <f t="shared" si="203"/>
        <v>9294</v>
      </c>
      <c r="H2518" s="47">
        <f t="shared" si="204"/>
        <v>0</v>
      </c>
      <c r="I2518" s="59">
        <v>-8.9788414520267451E-2</v>
      </c>
      <c r="J2518" s="23">
        <f t="shared" si="205"/>
        <v>-4.2412288479732552E-2</v>
      </c>
      <c r="K2518" s="9">
        <v>-1.7165993179862959E-2</v>
      </c>
      <c r="L2518" s="63">
        <f t="shared" si="206"/>
        <v>-11.089966528482794</v>
      </c>
      <c r="M2518" s="63">
        <f t="shared" si="207"/>
        <v>-0.11503470982013704</v>
      </c>
      <c r="N2518" s="145"/>
      <c r="O2518" s="131"/>
      <c r="P2518" s="131"/>
      <c r="Q2518" s="131"/>
      <c r="R2518" s="131"/>
      <c r="S2518" s="131"/>
      <c r="T2518" s="131"/>
      <c r="U2518" s="131"/>
      <c r="V2518" s="131"/>
      <c r="W2518" s="131"/>
    </row>
    <row r="2519" spans="1:23" ht="18" customHeight="1" x14ac:dyDescent="0.35">
      <c r="A2519" s="143" t="s">
        <v>1164</v>
      </c>
      <c r="B2519" s="143" t="s">
        <v>1575</v>
      </c>
      <c r="C2519" s="147">
        <v>9966</v>
      </c>
      <c r="D2519" s="7">
        <v>-6.3973614999999998E-2</v>
      </c>
      <c r="E2519" s="10">
        <v>1</v>
      </c>
      <c r="F2519" s="144">
        <v>0</v>
      </c>
      <c r="G2519" s="47">
        <f t="shared" si="203"/>
        <v>9966</v>
      </c>
      <c r="H2519" s="47">
        <f t="shared" si="204"/>
        <v>0</v>
      </c>
      <c r="I2519" s="59">
        <v>-8.9788414520267451E-2</v>
      </c>
      <c r="J2519" s="23">
        <f t="shared" si="205"/>
        <v>2.5814799520267454E-2</v>
      </c>
      <c r="K2519" s="9">
        <v>-1.7165993179862959E-2</v>
      </c>
      <c r="L2519" s="63">
        <f t="shared" si="206"/>
        <v>-4.6727981110801426</v>
      </c>
      <c r="M2519" s="63">
        <f t="shared" si="207"/>
        <v>-4.6807621820137035E-2</v>
      </c>
      <c r="N2519" s="145"/>
      <c r="O2519" s="131"/>
      <c r="P2519" s="131"/>
      <c r="Q2519" s="131"/>
      <c r="R2519" s="131"/>
      <c r="S2519" s="131"/>
      <c r="T2519" s="131"/>
      <c r="U2519" s="131"/>
      <c r="V2519" s="131"/>
      <c r="W2519" s="131"/>
    </row>
    <row r="2520" spans="1:23" ht="18" customHeight="1" x14ac:dyDescent="0.35">
      <c r="A2520" s="143" t="s">
        <v>1164</v>
      </c>
      <c r="B2520" s="143" t="s">
        <v>1576</v>
      </c>
      <c r="C2520" s="147">
        <v>256816</v>
      </c>
      <c r="D2520" s="7">
        <v>-1.6517688999999999E-2</v>
      </c>
      <c r="E2520" s="10">
        <v>1</v>
      </c>
      <c r="F2520" s="144">
        <v>0</v>
      </c>
      <c r="G2520" s="47">
        <f t="shared" si="203"/>
        <v>256816</v>
      </c>
      <c r="H2520" s="47">
        <f t="shared" si="204"/>
        <v>0</v>
      </c>
      <c r="I2520" s="59">
        <v>-8.9788414520267451E-2</v>
      </c>
      <c r="J2520" s="23">
        <f t="shared" si="205"/>
        <v>7.3270725520267449E-2</v>
      </c>
      <c r="K2520" s="9">
        <v>-1.7165993179862959E-2</v>
      </c>
      <c r="L2520" s="63">
        <f t="shared" si="206"/>
        <v>0.32854121611354842</v>
      </c>
      <c r="M2520" s="63">
        <f t="shared" si="207"/>
        <v>6.4830417986296018E-4</v>
      </c>
      <c r="N2520" s="145"/>
      <c r="O2520" s="131"/>
      <c r="P2520" s="131"/>
      <c r="Q2520" s="131"/>
      <c r="R2520" s="131"/>
      <c r="S2520" s="131"/>
      <c r="T2520" s="131"/>
      <c r="U2520" s="131"/>
      <c r="V2520" s="131"/>
      <c r="W2520" s="131"/>
    </row>
    <row r="2521" spans="1:23" ht="18" customHeight="1" x14ac:dyDescent="0.35">
      <c r="A2521" s="143" t="s">
        <v>1164</v>
      </c>
      <c r="B2521" s="143" t="s">
        <v>1577</v>
      </c>
      <c r="C2521" s="147">
        <v>3375</v>
      </c>
      <c r="D2521" s="7">
        <v>-7.6126833000000005E-2</v>
      </c>
      <c r="E2521" s="10">
        <v>1</v>
      </c>
      <c r="F2521" s="144">
        <v>0</v>
      </c>
      <c r="G2521" s="47">
        <f t="shared" si="203"/>
        <v>3375</v>
      </c>
      <c r="H2521" s="47">
        <f t="shared" si="204"/>
        <v>0</v>
      </c>
      <c r="I2521" s="59">
        <v>-8.9788414520267451E-2</v>
      </c>
      <c r="J2521" s="23">
        <f t="shared" si="205"/>
        <v>1.3661581520267446E-2</v>
      </c>
      <c r="K2521" s="9">
        <v>-1.7165993179862959E-2</v>
      </c>
      <c r="L2521" s="63">
        <f t="shared" si="206"/>
        <v>-3.4253152605269079</v>
      </c>
      <c r="M2521" s="63">
        <f t="shared" si="207"/>
        <v>-5.8960839820137043E-2</v>
      </c>
      <c r="N2521" s="145"/>
      <c r="O2521" s="131"/>
      <c r="P2521" s="131"/>
      <c r="Q2521" s="131"/>
      <c r="R2521" s="131"/>
      <c r="S2521" s="131"/>
      <c r="T2521" s="131"/>
      <c r="U2521" s="131"/>
      <c r="V2521" s="131"/>
      <c r="W2521" s="131"/>
    </row>
    <row r="2522" spans="1:23" ht="18" customHeight="1" x14ac:dyDescent="0.35">
      <c r="A2522" s="143" t="s">
        <v>1164</v>
      </c>
      <c r="B2522" s="143" t="s">
        <v>1578</v>
      </c>
      <c r="C2522" s="147">
        <v>27829</v>
      </c>
      <c r="D2522" s="7">
        <v>-9.7866589999999996E-3</v>
      </c>
      <c r="E2522" s="10">
        <v>1</v>
      </c>
      <c r="F2522" s="144">
        <v>0</v>
      </c>
      <c r="G2522" s="47">
        <f t="shared" si="203"/>
        <v>27829</v>
      </c>
      <c r="H2522" s="47">
        <f t="shared" si="204"/>
        <v>0</v>
      </c>
      <c r="I2522" s="59">
        <v>-8.9788414520267451E-2</v>
      </c>
      <c r="J2522" s="23">
        <f t="shared" si="205"/>
        <v>8.0001755520267448E-2</v>
      </c>
      <c r="K2522" s="9">
        <v>-1.7165993179862959E-2</v>
      </c>
      <c r="L2522" s="63">
        <f t="shared" si="206"/>
        <v>1.2310224653897306</v>
      </c>
      <c r="M2522" s="63">
        <f t="shared" si="207"/>
        <v>7.3793341798629591E-3</v>
      </c>
      <c r="N2522" s="145"/>
      <c r="O2522" s="131"/>
      <c r="P2522" s="131"/>
      <c r="Q2522" s="131"/>
      <c r="R2522" s="131"/>
      <c r="S2522" s="131"/>
      <c r="T2522" s="131"/>
      <c r="U2522" s="131"/>
      <c r="V2522" s="131"/>
      <c r="W2522" s="131"/>
    </row>
    <row r="2523" spans="1:23" ht="18" customHeight="1" x14ac:dyDescent="0.35">
      <c r="A2523" s="143" t="s">
        <v>1164</v>
      </c>
      <c r="B2523" s="143" t="s">
        <v>1579</v>
      </c>
      <c r="C2523" s="147">
        <v>1204</v>
      </c>
      <c r="D2523" s="7">
        <v>-3.3862815999999997E-2</v>
      </c>
      <c r="E2523" s="10">
        <v>1</v>
      </c>
      <c r="F2523" s="144">
        <v>0</v>
      </c>
      <c r="G2523" s="47">
        <f t="shared" si="203"/>
        <v>1204</v>
      </c>
      <c r="H2523" s="47">
        <f t="shared" si="204"/>
        <v>0</v>
      </c>
      <c r="I2523" s="59">
        <v>-8.9788414520267451E-2</v>
      </c>
      <c r="J2523" s="23">
        <f t="shared" si="205"/>
        <v>5.5925598520267454E-2</v>
      </c>
      <c r="K2523" s="9">
        <v>-1.7165993179862959E-2</v>
      </c>
      <c r="L2523" s="63">
        <f t="shared" si="206"/>
        <v>-0.57935809851386988</v>
      </c>
      <c r="M2523" s="63">
        <f t="shared" si="207"/>
        <v>-1.6696822820137038E-2</v>
      </c>
      <c r="N2523" s="145"/>
      <c r="O2523" s="131"/>
      <c r="P2523" s="131"/>
      <c r="Q2523" s="131"/>
      <c r="R2523" s="131"/>
      <c r="S2523" s="131"/>
      <c r="T2523" s="131"/>
      <c r="U2523" s="131"/>
      <c r="V2523" s="131"/>
      <c r="W2523" s="131"/>
    </row>
    <row r="2524" spans="1:23" ht="18" customHeight="1" x14ac:dyDescent="0.35">
      <c r="A2524" s="143" t="s">
        <v>1164</v>
      </c>
      <c r="B2524" s="143" t="s">
        <v>1580</v>
      </c>
      <c r="C2524" s="147">
        <v>7589</v>
      </c>
      <c r="D2524" s="7">
        <v>-0.145065676</v>
      </c>
      <c r="E2524" s="10">
        <v>1</v>
      </c>
      <c r="F2524" s="144">
        <v>0</v>
      </c>
      <c r="G2524" s="47">
        <f t="shared" si="203"/>
        <v>7589</v>
      </c>
      <c r="H2524" s="47">
        <f t="shared" si="204"/>
        <v>0</v>
      </c>
      <c r="I2524" s="59">
        <v>-8.9788414520267451E-2</v>
      </c>
      <c r="J2524" s="23">
        <f t="shared" si="205"/>
        <v>-5.5277261479732553E-2</v>
      </c>
      <c r="K2524" s="9">
        <v>-1.7165993179862959E-2</v>
      </c>
      <c r="L2524" s="63">
        <f t="shared" si="206"/>
        <v>-11.14196381973197</v>
      </c>
      <c r="M2524" s="63">
        <f t="shared" si="207"/>
        <v>-0.12789968282013706</v>
      </c>
      <c r="N2524" s="145"/>
      <c r="O2524" s="131"/>
      <c r="P2524" s="131"/>
      <c r="Q2524" s="131"/>
      <c r="R2524" s="131"/>
      <c r="S2524" s="131"/>
      <c r="T2524" s="131"/>
      <c r="U2524" s="131"/>
      <c r="V2524" s="131"/>
      <c r="W2524" s="131"/>
    </row>
    <row r="2525" spans="1:23" ht="18" customHeight="1" x14ac:dyDescent="0.35">
      <c r="A2525" s="143" t="s">
        <v>1164</v>
      </c>
      <c r="B2525" s="143" t="s">
        <v>1581</v>
      </c>
      <c r="C2525" s="147">
        <v>13818</v>
      </c>
      <c r="D2525" s="7">
        <v>-8.9947046000000003E-2</v>
      </c>
      <c r="E2525" s="10">
        <v>1</v>
      </c>
      <c r="F2525" s="144">
        <v>0</v>
      </c>
      <c r="G2525" s="47">
        <f t="shared" si="203"/>
        <v>13818</v>
      </c>
      <c r="H2525" s="47">
        <f t="shared" si="204"/>
        <v>0</v>
      </c>
      <c r="I2525" s="59">
        <v>-8.9788414520267451E-2</v>
      </c>
      <c r="J2525" s="23">
        <f t="shared" si="205"/>
        <v>-1.5863147973255165E-4</v>
      </c>
      <c r="K2525" s="9">
        <v>-1.7165993179862959E-2</v>
      </c>
      <c r="L2525" s="63">
        <f t="shared" si="206"/>
        <v>-8.55541198506989</v>
      </c>
      <c r="M2525" s="63">
        <f t="shared" si="207"/>
        <v>-7.278105282013704E-2</v>
      </c>
      <c r="N2525" s="145"/>
      <c r="O2525" s="131"/>
      <c r="P2525" s="131"/>
      <c r="Q2525" s="131"/>
      <c r="R2525" s="131"/>
      <c r="S2525" s="131"/>
      <c r="T2525" s="131"/>
      <c r="U2525" s="131"/>
      <c r="V2525" s="131"/>
      <c r="W2525" s="131"/>
    </row>
    <row r="2526" spans="1:23" ht="18" customHeight="1" x14ac:dyDescent="0.35">
      <c r="A2526" s="143" t="s">
        <v>1164</v>
      </c>
      <c r="B2526" s="143" t="s">
        <v>890</v>
      </c>
      <c r="C2526" s="147">
        <v>15746</v>
      </c>
      <c r="D2526" s="7">
        <v>-3.4653485999999997E-2</v>
      </c>
      <c r="E2526" s="10">
        <v>1</v>
      </c>
      <c r="F2526" s="144">
        <v>0</v>
      </c>
      <c r="G2526" s="47">
        <f t="shared" si="203"/>
        <v>15746</v>
      </c>
      <c r="H2526" s="47">
        <f t="shared" si="204"/>
        <v>0</v>
      </c>
      <c r="I2526" s="59">
        <v>-8.9788414520267451E-2</v>
      </c>
      <c r="J2526" s="23">
        <f t="shared" si="205"/>
        <v>5.5134928520267454E-2</v>
      </c>
      <c r="K2526" s="9">
        <v>-1.7165993179862959E-2</v>
      </c>
      <c r="L2526" s="63">
        <f t="shared" si="206"/>
        <v>-2.194384225983542</v>
      </c>
      <c r="M2526" s="63">
        <f t="shared" si="207"/>
        <v>-1.7487492820137038E-2</v>
      </c>
      <c r="N2526" s="145"/>
      <c r="O2526" s="131"/>
      <c r="P2526" s="131"/>
      <c r="Q2526" s="131"/>
      <c r="R2526" s="131"/>
      <c r="S2526" s="131"/>
      <c r="T2526" s="131"/>
      <c r="U2526" s="131"/>
      <c r="V2526" s="131"/>
      <c r="W2526" s="131"/>
    </row>
    <row r="2527" spans="1:23" ht="18" customHeight="1" x14ac:dyDescent="0.35">
      <c r="A2527" s="143" t="s">
        <v>1164</v>
      </c>
      <c r="B2527" s="143" t="s">
        <v>942</v>
      </c>
      <c r="C2527" s="147">
        <v>103705</v>
      </c>
      <c r="D2527" s="7">
        <v>-6.1390446000000001E-2</v>
      </c>
      <c r="E2527" s="10">
        <v>1</v>
      </c>
      <c r="F2527" s="144">
        <v>0</v>
      </c>
      <c r="G2527" s="47">
        <f t="shared" si="203"/>
        <v>103705</v>
      </c>
      <c r="H2527" s="47">
        <f t="shared" si="204"/>
        <v>0</v>
      </c>
      <c r="I2527" s="59">
        <v>-8.9788414520267451E-2</v>
      </c>
      <c r="J2527" s="23">
        <f t="shared" si="205"/>
        <v>2.839796852026745E-2</v>
      </c>
      <c r="K2527" s="9">
        <v>-1.7165993179862959E-2</v>
      </c>
      <c r="L2527" s="63">
        <f t="shared" si="206"/>
        <v>-14.241715836793643</v>
      </c>
      <c r="M2527" s="63">
        <f t="shared" si="207"/>
        <v>-4.4224452820137039E-2</v>
      </c>
      <c r="N2527" s="145"/>
      <c r="O2527" s="131"/>
      <c r="P2527" s="131"/>
      <c r="Q2527" s="131"/>
      <c r="R2527" s="131"/>
      <c r="S2527" s="131"/>
      <c r="T2527" s="131"/>
      <c r="U2527" s="131"/>
      <c r="V2527" s="131"/>
      <c r="W2527" s="131"/>
    </row>
    <row r="2528" spans="1:23" ht="18" customHeight="1" x14ac:dyDescent="0.35">
      <c r="A2528" s="143" t="s">
        <v>1164</v>
      </c>
      <c r="B2528" s="143" t="s">
        <v>1582</v>
      </c>
      <c r="C2528" s="147">
        <v>89658</v>
      </c>
      <c r="D2528" s="7">
        <v>2.1385390000000001E-3</v>
      </c>
      <c r="E2528" s="10">
        <v>1</v>
      </c>
      <c r="F2528" s="144">
        <v>0</v>
      </c>
      <c r="G2528" s="47">
        <f t="shared" si="203"/>
        <v>89658</v>
      </c>
      <c r="H2528" s="47">
        <f t="shared" si="204"/>
        <v>0</v>
      </c>
      <c r="I2528" s="59">
        <v>-8.9788414520267451E-2</v>
      </c>
      <c r="J2528" s="23">
        <f t="shared" si="205"/>
        <v>9.1926953520267446E-2</v>
      </c>
      <c r="K2528" s="9">
        <v>-1.7165993179862959E-2</v>
      </c>
      <c r="L2528" s="63">
        <f t="shared" si="206"/>
        <v>5.780345597303425</v>
      </c>
      <c r="M2528" s="63">
        <f t="shared" si="207"/>
        <v>1.9304532179862957E-2</v>
      </c>
      <c r="N2528" s="145"/>
      <c r="O2528" s="131"/>
      <c r="P2528" s="131"/>
      <c r="Q2528" s="131"/>
      <c r="R2528" s="131"/>
      <c r="S2528" s="131"/>
      <c r="T2528" s="131"/>
      <c r="U2528" s="131"/>
      <c r="V2528" s="131"/>
      <c r="W2528" s="131"/>
    </row>
    <row r="2529" spans="1:23" ht="18" customHeight="1" x14ac:dyDescent="0.35">
      <c r="A2529" s="143" t="s">
        <v>1164</v>
      </c>
      <c r="B2529" s="143" t="s">
        <v>1583</v>
      </c>
      <c r="C2529" s="147">
        <v>20531</v>
      </c>
      <c r="D2529" s="7">
        <v>-9.6140685000000004E-2</v>
      </c>
      <c r="E2529" s="10">
        <v>1</v>
      </c>
      <c r="F2529" s="144">
        <v>0</v>
      </c>
      <c r="G2529" s="47">
        <f t="shared" si="203"/>
        <v>20531</v>
      </c>
      <c r="H2529" s="47">
        <f t="shared" si="204"/>
        <v>0</v>
      </c>
      <c r="I2529" s="59">
        <v>-8.9788414520267451E-2</v>
      </c>
      <c r="J2529" s="23">
        <f t="shared" si="205"/>
        <v>-6.3522704797325524E-3</v>
      </c>
      <c r="K2529" s="9">
        <v>-1.7165993179862959E-2</v>
      </c>
      <c r="L2529" s="63">
        <f t="shared" si="206"/>
        <v>-11.316001369571579</v>
      </c>
      <c r="M2529" s="63">
        <f t="shared" si="207"/>
        <v>-7.8974691820137041E-2</v>
      </c>
      <c r="N2529" s="145"/>
      <c r="O2529" s="131"/>
      <c r="P2529" s="131"/>
      <c r="Q2529" s="131"/>
      <c r="R2529" s="131"/>
      <c r="S2529" s="131"/>
      <c r="T2529" s="131"/>
      <c r="U2529" s="131"/>
      <c r="V2529" s="131"/>
      <c r="W2529" s="131"/>
    </row>
    <row r="2530" spans="1:23" ht="18" customHeight="1" x14ac:dyDescent="0.35">
      <c r="A2530" s="143" t="s">
        <v>1164</v>
      </c>
      <c r="B2530" s="143" t="s">
        <v>432</v>
      </c>
      <c r="C2530" s="147">
        <v>123383</v>
      </c>
      <c r="D2530" s="7">
        <v>3.3674242E-2</v>
      </c>
      <c r="E2530" s="10">
        <v>1</v>
      </c>
      <c r="F2530" s="144">
        <v>0</v>
      </c>
      <c r="G2530" s="47">
        <f t="shared" si="203"/>
        <v>123383</v>
      </c>
      <c r="H2530" s="47">
        <f t="shared" si="204"/>
        <v>0</v>
      </c>
      <c r="I2530" s="59">
        <v>-8.9788414520267451E-2</v>
      </c>
      <c r="J2530" s="23">
        <f t="shared" si="205"/>
        <v>0.12346265652026744</v>
      </c>
      <c r="K2530" s="9">
        <v>-1.7165993179862959E-2</v>
      </c>
      <c r="L2530" s="63">
        <f t="shared" si="206"/>
        <v>17.858098485567226</v>
      </c>
      <c r="M2530" s="63">
        <f t="shared" si="207"/>
        <v>5.0840235179862955E-2</v>
      </c>
      <c r="N2530" s="145"/>
      <c r="O2530" s="131"/>
      <c r="P2530" s="131"/>
      <c r="Q2530" s="131"/>
      <c r="R2530" s="131"/>
      <c r="S2530" s="131"/>
      <c r="T2530" s="131"/>
      <c r="U2530" s="131"/>
      <c r="V2530" s="131"/>
      <c r="W2530" s="131"/>
    </row>
    <row r="2531" spans="1:23" ht="18" customHeight="1" x14ac:dyDescent="0.35">
      <c r="A2531" s="143" t="s">
        <v>1164</v>
      </c>
      <c r="B2531" s="143" t="s">
        <v>600</v>
      </c>
      <c r="C2531" s="147">
        <v>19335</v>
      </c>
      <c r="D2531" s="7">
        <v>-3.3105814999999997E-2</v>
      </c>
      <c r="E2531" s="10">
        <v>1</v>
      </c>
      <c r="F2531" s="144">
        <v>0</v>
      </c>
      <c r="G2531" s="47">
        <f t="shared" si="203"/>
        <v>19335</v>
      </c>
      <c r="H2531" s="47">
        <f t="shared" si="204"/>
        <v>0</v>
      </c>
      <c r="I2531" s="59">
        <v>-8.9788414520267451E-2</v>
      </c>
      <c r="J2531" s="23">
        <f t="shared" si="205"/>
        <v>5.6682599520267454E-2</v>
      </c>
      <c r="K2531" s="9">
        <v>-1.7165993179862959E-2</v>
      </c>
      <c r="L2531" s="63">
        <f t="shared" si="206"/>
        <v>-2.2164378124779307</v>
      </c>
      <c r="M2531" s="63">
        <f t="shared" si="207"/>
        <v>-1.5939821820137038E-2</v>
      </c>
      <c r="N2531" s="145"/>
      <c r="O2531" s="131"/>
      <c r="P2531" s="131"/>
      <c r="Q2531" s="131"/>
      <c r="R2531" s="131"/>
      <c r="S2531" s="131"/>
      <c r="T2531" s="131"/>
      <c r="U2531" s="131"/>
      <c r="V2531" s="131"/>
      <c r="W2531" s="131"/>
    </row>
    <row r="2532" spans="1:23" ht="18" customHeight="1" x14ac:dyDescent="0.35">
      <c r="A2532" s="143" t="s">
        <v>1164</v>
      </c>
      <c r="B2532" s="143" t="s">
        <v>187</v>
      </c>
      <c r="C2532" s="147">
        <v>2417</v>
      </c>
      <c r="D2532" s="7">
        <v>-0.11391920699999999</v>
      </c>
      <c r="E2532" s="10">
        <v>1</v>
      </c>
      <c r="F2532" s="144">
        <v>0</v>
      </c>
      <c r="G2532" s="47">
        <f t="shared" si="203"/>
        <v>2417</v>
      </c>
      <c r="H2532" s="47">
        <f t="shared" si="204"/>
        <v>0</v>
      </c>
      <c r="I2532" s="59">
        <v>-8.9788414520267451E-2</v>
      </c>
      <c r="J2532" s="23">
        <f t="shared" si="205"/>
        <v>-2.4130792479732543E-2</v>
      </c>
      <c r="K2532" s="9">
        <v>-1.7165993179862959E-2</v>
      </c>
      <c r="L2532" s="63">
        <f t="shared" si="206"/>
        <v>-4.7566776911408768</v>
      </c>
      <c r="M2532" s="63">
        <f t="shared" si="207"/>
        <v>-9.6753213820137032E-2</v>
      </c>
      <c r="N2532" s="145"/>
      <c r="O2532" s="131"/>
      <c r="P2532" s="131"/>
      <c r="Q2532" s="131"/>
      <c r="R2532" s="131"/>
      <c r="S2532" s="131"/>
      <c r="T2532" s="131"/>
      <c r="U2532" s="131"/>
      <c r="V2532" s="131"/>
      <c r="W2532" s="131"/>
    </row>
    <row r="2533" spans="1:23" ht="18" customHeight="1" x14ac:dyDescent="0.35">
      <c r="A2533" s="143" t="s">
        <v>1164</v>
      </c>
      <c r="B2533" s="143" t="s">
        <v>356</v>
      </c>
      <c r="C2533" s="147">
        <v>7996</v>
      </c>
      <c r="D2533" s="7">
        <v>-8.0234853999999994E-2</v>
      </c>
      <c r="E2533" s="10">
        <v>1</v>
      </c>
      <c r="F2533" s="144">
        <v>0</v>
      </c>
      <c r="G2533" s="47">
        <f t="shared" si="203"/>
        <v>7996</v>
      </c>
      <c r="H2533" s="47">
        <f t="shared" si="204"/>
        <v>0</v>
      </c>
      <c r="I2533" s="59">
        <v>-8.9788414520267451E-2</v>
      </c>
      <c r="J2533" s="23">
        <f t="shared" si="205"/>
        <v>9.5535605202674567E-3</v>
      </c>
      <c r="K2533" s="9">
        <v>-1.7165993179862959E-2</v>
      </c>
      <c r="L2533" s="63">
        <f t="shared" si="206"/>
        <v>-5.6396399633644991</v>
      </c>
      <c r="M2533" s="63">
        <f t="shared" si="207"/>
        <v>-6.3068860820137032E-2</v>
      </c>
      <c r="N2533" s="145"/>
      <c r="O2533" s="131"/>
      <c r="P2533" s="131"/>
      <c r="Q2533" s="131"/>
      <c r="R2533" s="131"/>
      <c r="S2533" s="131"/>
      <c r="T2533" s="131"/>
      <c r="U2533" s="131"/>
      <c r="V2533" s="131"/>
      <c r="W2533" s="131"/>
    </row>
    <row r="2534" spans="1:23" ht="18" customHeight="1" x14ac:dyDescent="0.35">
      <c r="A2534" s="143" t="s">
        <v>1164</v>
      </c>
      <c r="B2534" s="143" t="s">
        <v>1584</v>
      </c>
      <c r="C2534" s="147">
        <v>4102</v>
      </c>
      <c r="D2534" s="7">
        <v>-3.2615470000000001E-2</v>
      </c>
      <c r="E2534" s="10">
        <v>1</v>
      </c>
      <c r="F2534" s="144">
        <v>0</v>
      </c>
      <c r="G2534" s="47">
        <f t="shared" si="203"/>
        <v>4102</v>
      </c>
      <c r="H2534" s="47">
        <f t="shared" si="204"/>
        <v>0</v>
      </c>
      <c r="I2534" s="59">
        <v>-8.9788414520267451E-2</v>
      </c>
      <c r="J2534" s="23">
        <f t="shared" si="205"/>
        <v>5.717294452026745E-2</v>
      </c>
      <c r="K2534" s="9">
        <v>-1.7165993179862959E-2</v>
      </c>
      <c r="L2534" s="63">
        <f t="shared" si="206"/>
        <v>-0.98949044570093458</v>
      </c>
      <c r="M2534" s="63">
        <f t="shared" si="207"/>
        <v>-1.5449476820137042E-2</v>
      </c>
      <c r="N2534" s="145"/>
      <c r="O2534" s="131"/>
      <c r="P2534" s="131"/>
      <c r="Q2534" s="131"/>
      <c r="R2534" s="131"/>
      <c r="S2534" s="131"/>
      <c r="T2534" s="131"/>
      <c r="U2534" s="131"/>
      <c r="V2534" s="131"/>
      <c r="W2534" s="131"/>
    </row>
    <row r="2535" spans="1:23" ht="18" customHeight="1" x14ac:dyDescent="0.35">
      <c r="A2535" s="143" t="s">
        <v>1164</v>
      </c>
      <c r="B2535" s="143" t="s">
        <v>1507</v>
      </c>
      <c r="C2535" s="147">
        <v>3143</v>
      </c>
      <c r="D2535" s="7">
        <v>-8.3871878999999996E-2</v>
      </c>
      <c r="E2535" s="10">
        <v>1</v>
      </c>
      <c r="F2535" s="144">
        <v>0</v>
      </c>
      <c r="G2535" s="47">
        <f t="shared" si="203"/>
        <v>3143</v>
      </c>
      <c r="H2535" s="47">
        <f t="shared" si="204"/>
        <v>0</v>
      </c>
      <c r="I2535" s="59">
        <v>-8.9788414520267451E-2</v>
      </c>
      <c r="J2535" s="23">
        <f t="shared" si="205"/>
        <v>5.9165355202674547E-3</v>
      </c>
      <c r="K2535" s="9">
        <v>-1.7165993179862959E-2</v>
      </c>
      <c r="L2535" s="63">
        <f t="shared" si="206"/>
        <v>-3.7396963998677095</v>
      </c>
      <c r="M2535" s="63">
        <f t="shared" si="207"/>
        <v>-6.6705885820137034E-2</v>
      </c>
      <c r="N2535" s="145"/>
      <c r="O2535" s="131"/>
      <c r="P2535" s="131"/>
      <c r="Q2535" s="131"/>
      <c r="R2535" s="131"/>
      <c r="S2535" s="131"/>
      <c r="T2535" s="131"/>
      <c r="U2535" s="131"/>
      <c r="V2535" s="131"/>
      <c r="W2535" s="131"/>
    </row>
    <row r="2536" spans="1:23" ht="18" customHeight="1" x14ac:dyDescent="0.35">
      <c r="A2536" s="143" t="s">
        <v>1164</v>
      </c>
      <c r="B2536" s="143" t="s">
        <v>275</v>
      </c>
      <c r="C2536" s="147">
        <v>47874</v>
      </c>
      <c r="D2536" s="7">
        <v>-6.4649719999999994E-2</v>
      </c>
      <c r="E2536" s="10">
        <v>1</v>
      </c>
      <c r="F2536" s="144">
        <v>0</v>
      </c>
      <c r="G2536" s="47">
        <f t="shared" si="203"/>
        <v>47874</v>
      </c>
      <c r="H2536" s="47">
        <f t="shared" si="204"/>
        <v>0</v>
      </c>
      <c r="I2536" s="59">
        <v>-8.9788414520267451E-2</v>
      </c>
      <c r="J2536" s="23">
        <f t="shared" si="205"/>
        <v>2.5138694520267457E-2</v>
      </c>
      <c r="K2536" s="9">
        <v>-1.7165993179862959E-2</v>
      </c>
      <c r="L2536" s="63">
        <f t="shared" si="206"/>
        <v>-10.389500193349406</v>
      </c>
      <c r="M2536" s="63">
        <f t="shared" si="207"/>
        <v>-4.7483726820137032E-2</v>
      </c>
      <c r="N2536" s="145"/>
      <c r="O2536" s="131"/>
      <c r="P2536" s="131"/>
      <c r="Q2536" s="131"/>
      <c r="R2536" s="131"/>
      <c r="S2536" s="131"/>
      <c r="T2536" s="131"/>
      <c r="U2536" s="131"/>
      <c r="V2536" s="131"/>
      <c r="W2536" s="131"/>
    </row>
    <row r="2537" spans="1:23" ht="18" customHeight="1" x14ac:dyDescent="0.35">
      <c r="A2537" s="143" t="s">
        <v>1164</v>
      </c>
      <c r="B2537" s="143" t="s">
        <v>190</v>
      </c>
      <c r="C2537" s="147">
        <v>2781688</v>
      </c>
      <c r="D2537" s="7">
        <v>5.8985850999999999E-2</v>
      </c>
      <c r="E2537" s="10">
        <v>1</v>
      </c>
      <c r="F2537" s="144">
        <v>0</v>
      </c>
      <c r="G2537" s="47">
        <f t="shared" si="203"/>
        <v>2781688</v>
      </c>
      <c r="H2537" s="47">
        <f t="shared" si="204"/>
        <v>0</v>
      </c>
      <c r="I2537" s="59">
        <v>-8.9788414520267451E-2</v>
      </c>
      <c r="J2537" s="23">
        <f t="shared" si="205"/>
        <v>0.14877426552026746</v>
      </c>
      <c r="K2537" s="9">
        <v>-1.7165993179862959E-2</v>
      </c>
      <c r="L2537" s="63">
        <f t="shared" si="206"/>
        <v>127.00904007445926</v>
      </c>
      <c r="M2537" s="63">
        <f t="shared" si="207"/>
        <v>7.6151844179862954E-2</v>
      </c>
      <c r="N2537" s="145"/>
      <c r="O2537" s="131"/>
      <c r="P2537" s="131"/>
      <c r="Q2537" s="131"/>
      <c r="R2537" s="131"/>
      <c r="S2537" s="131"/>
      <c r="T2537" s="131"/>
      <c r="U2537" s="131"/>
      <c r="V2537" s="131"/>
      <c r="W2537" s="131"/>
    </row>
    <row r="2538" spans="1:23" ht="18" customHeight="1" x14ac:dyDescent="0.35">
      <c r="A2538" s="143" t="s">
        <v>1164</v>
      </c>
      <c r="B2538" s="143" t="s">
        <v>398</v>
      </c>
      <c r="C2538" s="147">
        <v>55364</v>
      </c>
      <c r="D2538" s="7">
        <v>-7.2721532000000005E-2</v>
      </c>
      <c r="E2538" s="10">
        <v>1</v>
      </c>
      <c r="F2538" s="144">
        <v>0</v>
      </c>
      <c r="G2538" s="47">
        <f t="shared" si="203"/>
        <v>55364</v>
      </c>
      <c r="H2538" s="47">
        <f t="shared" si="204"/>
        <v>0</v>
      </c>
      <c r="I2538" s="59">
        <v>-8.9788414520267451E-2</v>
      </c>
      <c r="J2538" s="23">
        <f t="shared" si="205"/>
        <v>1.7066882520267446E-2</v>
      </c>
      <c r="K2538" s="9">
        <v>-1.7165993179862959E-2</v>
      </c>
      <c r="L2538" s="63">
        <f t="shared" si="206"/>
        <v>-13.071971552181228</v>
      </c>
      <c r="M2538" s="63">
        <f t="shared" si="207"/>
        <v>-5.5555538820137043E-2</v>
      </c>
      <c r="N2538" s="145"/>
      <c r="O2538" s="131"/>
      <c r="P2538" s="131"/>
      <c r="Q2538" s="131"/>
      <c r="R2538" s="131"/>
      <c r="S2538" s="131"/>
      <c r="T2538" s="131"/>
      <c r="U2538" s="131"/>
      <c r="V2538" s="131"/>
      <c r="W2538" s="131"/>
    </row>
    <row r="2539" spans="1:23" ht="18" customHeight="1" x14ac:dyDescent="0.35">
      <c r="A2539" s="143" t="s">
        <v>1164</v>
      </c>
      <c r="B2539" s="143" t="s">
        <v>1585</v>
      </c>
      <c r="C2539" s="147">
        <v>4024</v>
      </c>
      <c r="D2539" s="7">
        <v>-3.2963436999999998E-2</v>
      </c>
      <c r="E2539" s="10">
        <v>1</v>
      </c>
      <c r="F2539" s="144">
        <v>0</v>
      </c>
      <c r="G2539" s="47">
        <f t="shared" si="203"/>
        <v>4024</v>
      </c>
      <c r="H2539" s="47">
        <f t="shared" si="204"/>
        <v>0</v>
      </c>
      <c r="I2539" s="59">
        <v>-8.9788414520267451E-2</v>
      </c>
      <c r="J2539" s="23">
        <f t="shared" si="205"/>
        <v>5.6824977520267453E-2</v>
      </c>
      <c r="K2539" s="9">
        <v>-1.7165993179862959E-2</v>
      </c>
      <c r="L2539" s="63">
        <f t="shared" si="206"/>
        <v>-1.0021109452308925</v>
      </c>
      <c r="M2539" s="63">
        <f t="shared" si="207"/>
        <v>-1.5797443820137039E-2</v>
      </c>
      <c r="N2539" s="145"/>
      <c r="O2539" s="131"/>
      <c r="P2539" s="131"/>
      <c r="Q2539" s="131"/>
      <c r="R2539" s="131"/>
      <c r="S2539" s="131"/>
      <c r="T2539" s="131"/>
      <c r="U2539" s="131"/>
      <c r="V2539" s="131"/>
      <c r="W2539" s="131"/>
    </row>
    <row r="2540" spans="1:23" ht="18" customHeight="1" x14ac:dyDescent="0.35">
      <c r="A2540" s="143" t="s">
        <v>1164</v>
      </c>
      <c r="B2540" s="143" t="s">
        <v>282</v>
      </c>
      <c r="C2540" s="147">
        <v>4280</v>
      </c>
      <c r="D2540" s="7">
        <v>-0.17396381</v>
      </c>
      <c r="E2540" s="10">
        <v>1</v>
      </c>
      <c r="F2540" s="144">
        <v>0</v>
      </c>
      <c r="G2540" s="47">
        <f t="shared" si="203"/>
        <v>4280</v>
      </c>
      <c r="H2540" s="47">
        <f t="shared" si="204"/>
        <v>0</v>
      </c>
      <c r="I2540" s="59">
        <v>-8.9788414520267451E-2</v>
      </c>
      <c r="J2540" s="23">
        <f t="shared" si="205"/>
        <v>-8.4175395479732545E-2</v>
      </c>
      <c r="K2540" s="9">
        <v>-1.7165993179862959E-2</v>
      </c>
      <c r="L2540" s="63">
        <f t="shared" si="206"/>
        <v>-10.257981133679381</v>
      </c>
      <c r="M2540" s="63">
        <f t="shared" si="207"/>
        <v>-0.15679781682013705</v>
      </c>
      <c r="N2540" s="145"/>
      <c r="O2540" s="131"/>
      <c r="P2540" s="131"/>
      <c r="Q2540" s="131"/>
      <c r="R2540" s="131"/>
      <c r="S2540" s="131"/>
      <c r="T2540" s="131"/>
      <c r="U2540" s="131"/>
      <c r="V2540" s="131"/>
      <c r="W2540" s="131"/>
    </row>
    <row r="2541" spans="1:23" ht="18" customHeight="1" x14ac:dyDescent="0.35">
      <c r="A2541" s="143" t="s">
        <v>1164</v>
      </c>
      <c r="B2541" s="143" t="s">
        <v>1586</v>
      </c>
      <c r="C2541" s="147">
        <v>165273</v>
      </c>
      <c r="D2541" s="7">
        <v>6.5633285E-2</v>
      </c>
      <c r="E2541" s="10">
        <v>1</v>
      </c>
      <c r="F2541" s="144">
        <v>0</v>
      </c>
      <c r="G2541" s="47">
        <f t="shared" si="203"/>
        <v>165273</v>
      </c>
      <c r="H2541" s="47">
        <f t="shared" si="204"/>
        <v>0</v>
      </c>
      <c r="I2541" s="59">
        <v>-8.9788414520267451E-2</v>
      </c>
      <c r="J2541" s="23">
        <f t="shared" si="205"/>
        <v>0.15542169952026746</v>
      </c>
      <c r="K2541" s="9">
        <v>-1.7165993179862959E-2</v>
      </c>
      <c r="L2541" s="63">
        <f t="shared" si="206"/>
        <v>33.661038141448707</v>
      </c>
      <c r="M2541" s="63">
        <f t="shared" si="207"/>
        <v>8.2799278179862962E-2</v>
      </c>
      <c r="N2541" s="145"/>
      <c r="O2541" s="131"/>
      <c r="P2541" s="131"/>
      <c r="Q2541" s="131"/>
      <c r="R2541" s="131"/>
      <c r="S2541" s="131"/>
      <c r="T2541" s="131"/>
      <c r="U2541" s="131"/>
      <c r="V2541" s="131"/>
      <c r="W2541" s="131"/>
    </row>
    <row r="2542" spans="1:23" ht="18" customHeight="1" x14ac:dyDescent="0.35">
      <c r="A2542" s="143" t="s">
        <v>1164</v>
      </c>
      <c r="B2542" s="143" t="s">
        <v>1587</v>
      </c>
      <c r="C2542" s="147">
        <v>3253</v>
      </c>
      <c r="D2542" s="7">
        <v>-1.6623428999999999E-2</v>
      </c>
      <c r="E2542" s="10">
        <v>1</v>
      </c>
      <c r="F2542" s="144">
        <v>0</v>
      </c>
      <c r="G2542" s="47">
        <f t="shared" si="203"/>
        <v>3253</v>
      </c>
      <c r="H2542" s="47">
        <f t="shared" si="204"/>
        <v>0</v>
      </c>
      <c r="I2542" s="59">
        <v>-8.9788414520267451E-2</v>
      </c>
      <c r="J2542" s="23">
        <f t="shared" si="205"/>
        <v>7.3164985520267456E-2</v>
      </c>
      <c r="K2542" s="9">
        <v>-1.7165993179862959E-2</v>
      </c>
      <c r="L2542" s="63">
        <f t="shared" si="206"/>
        <v>3.0945189735991321E-2</v>
      </c>
      <c r="M2542" s="63">
        <f t="shared" si="207"/>
        <v>5.4256417986296018E-4</v>
      </c>
      <c r="N2542" s="145"/>
      <c r="O2542" s="131"/>
      <c r="P2542" s="131"/>
      <c r="Q2542" s="131"/>
      <c r="R2542" s="131"/>
      <c r="S2542" s="131"/>
      <c r="T2542" s="131"/>
      <c r="U2542" s="131"/>
      <c r="V2542" s="131"/>
      <c r="W2542" s="131"/>
    </row>
    <row r="2543" spans="1:23" ht="18" customHeight="1" x14ac:dyDescent="0.35">
      <c r="A2543" s="143" t="s">
        <v>1164</v>
      </c>
      <c r="B2543" s="143" t="s">
        <v>789</v>
      </c>
      <c r="C2543" s="147">
        <v>64741</v>
      </c>
      <c r="D2543" s="7">
        <v>-7.8774231E-2</v>
      </c>
      <c r="E2543" s="10">
        <v>1</v>
      </c>
      <c r="F2543" s="144">
        <v>0</v>
      </c>
      <c r="G2543" s="47">
        <f t="shared" si="203"/>
        <v>64741</v>
      </c>
      <c r="H2543" s="47">
        <f t="shared" si="204"/>
        <v>0</v>
      </c>
      <c r="I2543" s="59">
        <v>-8.9788414520267451E-2</v>
      </c>
      <c r="J2543" s="23">
        <f t="shared" si="205"/>
        <v>1.1014183520267451E-2</v>
      </c>
      <c r="K2543" s="9">
        <v>-1.7165993179862959E-2</v>
      </c>
      <c r="L2543" s="63">
        <f t="shared" si="206"/>
        <v>-15.675755769918569</v>
      </c>
      <c r="M2543" s="63">
        <f t="shared" si="207"/>
        <v>-6.1608237820137038E-2</v>
      </c>
      <c r="N2543" s="145"/>
      <c r="O2543" s="131"/>
      <c r="P2543" s="131"/>
      <c r="Q2543" s="131"/>
      <c r="R2543" s="131"/>
      <c r="S2543" s="131"/>
      <c r="T2543" s="131"/>
      <c r="U2543" s="131"/>
      <c r="V2543" s="131"/>
      <c r="W2543" s="131"/>
    </row>
    <row r="2544" spans="1:23" ht="18" customHeight="1" x14ac:dyDescent="0.35">
      <c r="A2544" s="143" t="s">
        <v>1164</v>
      </c>
      <c r="B2544" s="143" t="s">
        <v>434</v>
      </c>
      <c r="C2544" s="147">
        <v>348655</v>
      </c>
      <c r="D2544" s="7">
        <v>-0.108577918</v>
      </c>
      <c r="E2544" s="10">
        <v>1</v>
      </c>
      <c r="F2544" s="144">
        <v>0</v>
      </c>
      <c r="G2544" s="47">
        <f t="shared" si="203"/>
        <v>348655</v>
      </c>
      <c r="H2544" s="47">
        <f t="shared" si="204"/>
        <v>0</v>
      </c>
      <c r="I2544" s="59">
        <v>-8.9788414520267451E-2</v>
      </c>
      <c r="J2544" s="23">
        <f t="shared" si="205"/>
        <v>-1.8789503479732544E-2</v>
      </c>
      <c r="K2544" s="9">
        <v>-1.7165993179862959E-2</v>
      </c>
      <c r="L2544" s="63">
        <f t="shared" si="206"/>
        <v>-53.976013111971746</v>
      </c>
      <c r="M2544" s="63">
        <f t="shared" si="207"/>
        <v>-9.1411924820137033E-2</v>
      </c>
      <c r="N2544" s="145"/>
      <c r="O2544" s="131"/>
      <c r="P2544" s="131"/>
      <c r="Q2544" s="131"/>
      <c r="R2544" s="131"/>
      <c r="S2544" s="131"/>
      <c r="T2544" s="131"/>
      <c r="U2544" s="131"/>
      <c r="V2544" s="131"/>
      <c r="W2544" s="131"/>
    </row>
    <row r="2545" spans="1:23" ht="18" customHeight="1" x14ac:dyDescent="0.35">
      <c r="A2545" s="143" t="s">
        <v>1164</v>
      </c>
      <c r="B2545" s="143" t="s">
        <v>587</v>
      </c>
      <c r="C2545" s="147">
        <v>27861</v>
      </c>
      <c r="D2545" s="7">
        <v>-9.8046061000000004E-2</v>
      </c>
      <c r="E2545" s="10">
        <v>1</v>
      </c>
      <c r="F2545" s="144">
        <v>0</v>
      </c>
      <c r="G2545" s="47">
        <f t="shared" si="203"/>
        <v>27861</v>
      </c>
      <c r="H2545" s="47">
        <f t="shared" si="204"/>
        <v>0</v>
      </c>
      <c r="I2545" s="59">
        <v>-8.9788414520267451E-2</v>
      </c>
      <c r="J2545" s="23">
        <f t="shared" si="205"/>
        <v>-8.2576464797325527E-3</v>
      </c>
      <c r="K2545" s="9">
        <v>-1.7165993179862959E-2</v>
      </c>
      <c r="L2545" s="63">
        <f t="shared" si="206"/>
        <v>-13.500189258303273</v>
      </c>
      <c r="M2545" s="63">
        <f t="shared" si="207"/>
        <v>-8.0880067820137042E-2</v>
      </c>
      <c r="N2545" s="145"/>
      <c r="O2545" s="131"/>
      <c r="P2545" s="131"/>
      <c r="Q2545" s="131"/>
      <c r="R2545" s="131"/>
      <c r="S2545" s="131"/>
      <c r="T2545" s="131"/>
      <c r="U2545" s="131"/>
      <c r="V2545" s="131"/>
      <c r="W2545" s="131"/>
    </row>
    <row r="2546" spans="1:23" ht="18" customHeight="1" x14ac:dyDescent="0.35">
      <c r="A2546" s="143" t="s">
        <v>1164</v>
      </c>
      <c r="B2546" s="143" t="s">
        <v>1588</v>
      </c>
      <c r="C2546" s="147">
        <v>15610</v>
      </c>
      <c r="D2546" s="7">
        <v>-5.1862399000000003E-2</v>
      </c>
      <c r="E2546" s="10">
        <v>1</v>
      </c>
      <c r="F2546" s="144">
        <v>0</v>
      </c>
      <c r="G2546" s="47">
        <f t="shared" si="203"/>
        <v>15610</v>
      </c>
      <c r="H2546" s="47">
        <f t="shared" si="204"/>
        <v>0</v>
      </c>
      <c r="I2546" s="59">
        <v>-8.9788414520267451E-2</v>
      </c>
      <c r="J2546" s="23">
        <f t="shared" si="205"/>
        <v>3.7926015520267448E-2</v>
      </c>
      <c r="K2546" s="9">
        <v>-1.7165993179862959E-2</v>
      </c>
      <c r="L2546" s="63">
        <f t="shared" si="206"/>
        <v>-4.3349684432997124</v>
      </c>
      <c r="M2546" s="63">
        <f t="shared" si="207"/>
        <v>-3.4696405820137041E-2</v>
      </c>
      <c r="N2546" s="145"/>
      <c r="O2546" s="131"/>
      <c r="P2546" s="131"/>
      <c r="Q2546" s="131"/>
      <c r="R2546" s="131"/>
      <c r="S2546" s="131"/>
      <c r="T2546" s="131"/>
      <c r="U2546" s="131"/>
      <c r="V2546" s="131"/>
      <c r="W2546" s="131"/>
    </row>
    <row r="2547" spans="1:23" ht="18" customHeight="1" x14ac:dyDescent="0.35">
      <c r="A2547" s="143" t="s">
        <v>1164</v>
      </c>
      <c r="B2547" s="143" t="s">
        <v>1589</v>
      </c>
      <c r="C2547" s="147">
        <v>54530</v>
      </c>
      <c r="D2547" s="7">
        <v>-5.1530931000000002E-2</v>
      </c>
      <c r="E2547" s="10">
        <v>1</v>
      </c>
      <c r="F2547" s="144">
        <v>0</v>
      </c>
      <c r="G2547" s="47">
        <f t="shared" si="203"/>
        <v>54530</v>
      </c>
      <c r="H2547" s="47">
        <f t="shared" si="204"/>
        <v>0</v>
      </c>
      <c r="I2547" s="59">
        <v>-8.9788414520267451E-2</v>
      </c>
      <c r="J2547" s="23">
        <f t="shared" si="205"/>
        <v>3.8257483520267449E-2</v>
      </c>
      <c r="K2547" s="9">
        <v>-1.7165993179862959E-2</v>
      </c>
      <c r="L2547" s="63">
        <f t="shared" si="206"/>
        <v>-8.0247832568147413</v>
      </c>
      <c r="M2547" s="63">
        <f t="shared" si="207"/>
        <v>-3.436493782013704E-2</v>
      </c>
      <c r="N2547" s="145"/>
      <c r="O2547" s="131"/>
      <c r="P2547" s="131"/>
      <c r="Q2547" s="131"/>
      <c r="R2547" s="131"/>
      <c r="S2547" s="131"/>
      <c r="T2547" s="131"/>
      <c r="U2547" s="131"/>
      <c r="V2547" s="131"/>
      <c r="W2547" s="131"/>
    </row>
    <row r="2548" spans="1:23" ht="18" customHeight="1" x14ac:dyDescent="0.35">
      <c r="A2548" s="143" t="s">
        <v>1164</v>
      </c>
      <c r="B2548" s="143" t="s">
        <v>946</v>
      </c>
      <c r="C2548" s="147">
        <v>28594</v>
      </c>
      <c r="D2548" s="7">
        <v>-8.1945032000000001E-2</v>
      </c>
      <c r="E2548" s="10">
        <v>1</v>
      </c>
      <c r="F2548" s="144">
        <v>0</v>
      </c>
      <c r="G2548" s="47">
        <f t="shared" si="203"/>
        <v>28594</v>
      </c>
      <c r="H2548" s="47">
        <f t="shared" si="204"/>
        <v>0</v>
      </c>
      <c r="I2548" s="59">
        <v>-8.9788414520267451E-2</v>
      </c>
      <c r="J2548" s="23">
        <f t="shared" si="205"/>
        <v>7.8433825202674501E-3</v>
      </c>
      <c r="K2548" s="9">
        <v>-1.7165993179862959E-2</v>
      </c>
      <c r="L2548" s="63">
        <f t="shared" si="206"/>
        <v>-10.953980315481525</v>
      </c>
      <c r="M2548" s="63">
        <f t="shared" si="207"/>
        <v>-6.4779038820137039E-2</v>
      </c>
      <c r="N2548" s="145"/>
      <c r="O2548" s="131"/>
      <c r="P2548" s="131"/>
      <c r="Q2548" s="131"/>
      <c r="R2548" s="131"/>
      <c r="S2548" s="131"/>
      <c r="T2548" s="131"/>
      <c r="U2548" s="131"/>
      <c r="V2548" s="131"/>
      <c r="W2548" s="131"/>
    </row>
    <row r="2549" spans="1:23" ht="18" customHeight="1" x14ac:dyDescent="0.35">
      <c r="A2549" s="143" t="s">
        <v>1164</v>
      </c>
      <c r="B2549" s="143" t="s">
        <v>194</v>
      </c>
      <c r="C2549" s="147">
        <v>17902</v>
      </c>
      <c r="D2549" s="7">
        <v>-6.4591654999999998E-2</v>
      </c>
      <c r="E2549" s="10">
        <v>1</v>
      </c>
      <c r="F2549" s="144">
        <v>0</v>
      </c>
      <c r="G2549" s="47">
        <f t="shared" si="203"/>
        <v>17902</v>
      </c>
      <c r="H2549" s="47">
        <f t="shared" si="204"/>
        <v>0</v>
      </c>
      <c r="I2549" s="59">
        <v>-8.9788414520267451E-2</v>
      </c>
      <c r="J2549" s="23">
        <f t="shared" si="205"/>
        <v>2.5196759520267453E-2</v>
      </c>
      <c r="K2549" s="9">
        <v>-1.7165993179862959E-2</v>
      </c>
      <c r="L2549" s="63">
        <f t="shared" si="206"/>
        <v>-6.3454755716411384</v>
      </c>
      <c r="M2549" s="63">
        <f t="shared" si="207"/>
        <v>-4.7425661820137036E-2</v>
      </c>
      <c r="N2549" s="145"/>
      <c r="O2549" s="131"/>
      <c r="P2549" s="131"/>
      <c r="Q2549" s="131"/>
      <c r="R2549" s="131"/>
      <c r="S2549" s="131"/>
      <c r="T2549" s="131"/>
      <c r="U2549" s="131"/>
      <c r="V2549" s="131"/>
      <c r="W2549" s="131"/>
    </row>
    <row r="2550" spans="1:23" ht="18" customHeight="1" x14ac:dyDescent="0.35">
      <c r="A2550" s="143" t="s">
        <v>1164</v>
      </c>
      <c r="B2550" s="143" t="s">
        <v>676</v>
      </c>
      <c r="C2550" s="147">
        <v>19697</v>
      </c>
      <c r="D2550" s="7">
        <v>-6.1438054999999998E-2</v>
      </c>
      <c r="E2550" s="10">
        <v>1</v>
      </c>
      <c r="F2550" s="144">
        <v>0</v>
      </c>
      <c r="G2550" s="47">
        <f t="shared" si="203"/>
        <v>19697</v>
      </c>
      <c r="H2550" s="47">
        <f t="shared" si="204"/>
        <v>0</v>
      </c>
      <c r="I2550" s="59">
        <v>-8.9788414520267451E-2</v>
      </c>
      <c r="J2550" s="23">
        <f t="shared" si="205"/>
        <v>2.8350359520267453E-2</v>
      </c>
      <c r="K2550" s="9">
        <v>-1.7165993179862959E-2</v>
      </c>
      <c r="L2550" s="63">
        <f t="shared" si="206"/>
        <v>-6.2134068330027681</v>
      </c>
      <c r="M2550" s="63">
        <f t="shared" si="207"/>
        <v>-4.4272061820137043E-2</v>
      </c>
      <c r="N2550" s="145"/>
      <c r="O2550" s="131"/>
      <c r="P2550" s="131"/>
      <c r="Q2550" s="131"/>
      <c r="R2550" s="131"/>
      <c r="S2550" s="131"/>
      <c r="T2550" s="131"/>
      <c r="U2550" s="131"/>
      <c r="V2550" s="131"/>
      <c r="W2550" s="131"/>
    </row>
    <row r="2551" spans="1:23" ht="18" customHeight="1" x14ac:dyDescent="0.35">
      <c r="A2551" s="143" t="s">
        <v>1164</v>
      </c>
      <c r="B2551" s="143" t="s">
        <v>1590</v>
      </c>
      <c r="C2551" s="147">
        <v>2038</v>
      </c>
      <c r="D2551" s="7">
        <v>-0.16162553900000001</v>
      </c>
      <c r="E2551" s="10">
        <v>1</v>
      </c>
      <c r="F2551" s="144">
        <v>0</v>
      </c>
      <c r="G2551" s="47">
        <f t="shared" si="203"/>
        <v>2038</v>
      </c>
      <c r="H2551" s="47">
        <f t="shared" si="204"/>
        <v>0</v>
      </c>
      <c r="I2551" s="59">
        <v>-8.9788414520267451E-2</v>
      </c>
      <c r="J2551" s="23">
        <f t="shared" si="205"/>
        <v>-7.1837124479732561E-2</v>
      </c>
      <c r="K2551" s="9">
        <v>-1.7165993179862959E-2</v>
      </c>
      <c r="L2551" s="63">
        <f t="shared" si="206"/>
        <v>-6.5215125585638374</v>
      </c>
      <c r="M2551" s="63">
        <f t="shared" si="207"/>
        <v>-0.14445954582013706</v>
      </c>
      <c r="N2551" s="145"/>
      <c r="O2551" s="131"/>
      <c r="P2551" s="131"/>
      <c r="Q2551" s="131"/>
      <c r="R2551" s="131"/>
      <c r="S2551" s="131"/>
      <c r="T2551" s="131"/>
      <c r="U2551" s="131"/>
      <c r="V2551" s="131"/>
      <c r="W2551" s="131"/>
    </row>
    <row r="2552" spans="1:23" ht="18" customHeight="1" x14ac:dyDescent="0.35">
      <c r="A2552" s="143" t="s">
        <v>1164</v>
      </c>
      <c r="B2552" s="143" t="s">
        <v>1591</v>
      </c>
      <c r="C2552" s="147">
        <v>67236</v>
      </c>
      <c r="D2552" s="7">
        <v>-6.0704432000000003E-2</v>
      </c>
      <c r="E2552" s="10">
        <v>1</v>
      </c>
      <c r="F2552" s="144">
        <v>0</v>
      </c>
      <c r="G2552" s="47">
        <f t="shared" si="203"/>
        <v>67236</v>
      </c>
      <c r="H2552" s="47">
        <f t="shared" si="204"/>
        <v>0</v>
      </c>
      <c r="I2552" s="59">
        <v>-8.9788414520267451E-2</v>
      </c>
      <c r="J2552" s="23">
        <f t="shared" si="205"/>
        <v>2.9083982520267448E-2</v>
      </c>
      <c r="K2552" s="9">
        <v>-1.7165993179862959E-2</v>
      </c>
      <c r="L2552" s="63">
        <f t="shared" si="206"/>
        <v>-11.289476048626343</v>
      </c>
      <c r="M2552" s="63">
        <f t="shared" si="207"/>
        <v>-4.353843882013704E-2</v>
      </c>
      <c r="N2552" s="145"/>
      <c r="O2552" s="131"/>
      <c r="P2552" s="131"/>
      <c r="Q2552" s="131"/>
      <c r="R2552" s="131"/>
      <c r="S2552" s="131"/>
      <c r="T2552" s="131"/>
      <c r="U2552" s="131"/>
      <c r="V2552" s="131"/>
      <c r="W2552" s="131"/>
    </row>
    <row r="2553" spans="1:23" ht="18" customHeight="1" x14ac:dyDescent="0.35">
      <c r="A2553" s="143" t="s">
        <v>1164</v>
      </c>
      <c r="B2553" s="143" t="s">
        <v>1479</v>
      </c>
      <c r="C2553" s="147">
        <v>17329</v>
      </c>
      <c r="D2553" s="7">
        <v>-4.0639219999999997E-2</v>
      </c>
      <c r="E2553" s="10">
        <v>1</v>
      </c>
      <c r="F2553" s="144">
        <v>0</v>
      </c>
      <c r="G2553" s="47">
        <f t="shared" si="203"/>
        <v>17329</v>
      </c>
      <c r="H2553" s="47">
        <f t="shared" si="204"/>
        <v>0</v>
      </c>
      <c r="I2553" s="59">
        <v>-8.9788414520267451E-2</v>
      </c>
      <c r="J2553" s="23">
        <f t="shared" si="205"/>
        <v>4.9149194520267454E-2</v>
      </c>
      <c r="K2553" s="9">
        <v>-1.7165993179862959E-2</v>
      </c>
      <c r="L2553" s="63">
        <f t="shared" si="206"/>
        <v>-3.0900075901348907</v>
      </c>
      <c r="M2553" s="63">
        <f t="shared" si="207"/>
        <v>-2.3473226820137038E-2</v>
      </c>
      <c r="N2553" s="145"/>
      <c r="O2553" s="131"/>
      <c r="P2553" s="131"/>
      <c r="Q2553" s="131"/>
      <c r="R2553" s="131"/>
      <c r="S2553" s="131"/>
      <c r="T2553" s="131"/>
      <c r="U2553" s="131"/>
      <c r="V2553" s="131"/>
      <c r="W2553" s="131"/>
    </row>
    <row r="2554" spans="1:23" ht="18" customHeight="1" x14ac:dyDescent="0.35">
      <c r="A2554" s="143" t="s">
        <v>1164</v>
      </c>
      <c r="B2554" s="143" t="s">
        <v>1592</v>
      </c>
      <c r="C2554" s="147">
        <v>1687</v>
      </c>
      <c r="D2554" s="7">
        <v>-6.6451525999999997E-2</v>
      </c>
      <c r="E2554" s="10">
        <v>1</v>
      </c>
      <c r="F2554" s="144">
        <v>0</v>
      </c>
      <c r="G2554" s="47">
        <f t="shared" si="203"/>
        <v>1687</v>
      </c>
      <c r="H2554" s="47">
        <f t="shared" si="204"/>
        <v>0</v>
      </c>
      <c r="I2554" s="59">
        <v>-8.9788414520267451E-2</v>
      </c>
      <c r="J2554" s="23">
        <f t="shared" si="205"/>
        <v>2.3336888520267454E-2</v>
      </c>
      <c r="K2554" s="9">
        <v>-1.7165993179862959E-2</v>
      </c>
      <c r="L2554" s="63">
        <f t="shared" si="206"/>
        <v>-2.0243098918966003</v>
      </c>
      <c r="M2554" s="63">
        <f t="shared" si="207"/>
        <v>-4.9285532820137035E-2</v>
      </c>
      <c r="N2554" s="145"/>
      <c r="O2554" s="131"/>
      <c r="P2554" s="131"/>
      <c r="Q2554" s="131"/>
      <c r="R2554" s="131"/>
      <c r="S2554" s="131"/>
      <c r="T2554" s="131"/>
      <c r="U2554" s="131"/>
      <c r="V2554" s="131"/>
      <c r="W2554" s="131"/>
    </row>
    <row r="2555" spans="1:23" ht="18" customHeight="1" x14ac:dyDescent="0.35">
      <c r="A2555" s="143" t="s">
        <v>1164</v>
      </c>
      <c r="B2555" s="143" t="s">
        <v>1593</v>
      </c>
      <c r="C2555" s="147">
        <v>6747</v>
      </c>
      <c r="D2555" s="7">
        <v>-6.8480970000000002E-2</v>
      </c>
      <c r="E2555" s="10">
        <v>1</v>
      </c>
      <c r="F2555" s="144">
        <v>0</v>
      </c>
      <c r="G2555" s="47">
        <f t="shared" si="203"/>
        <v>6747</v>
      </c>
      <c r="H2555" s="47">
        <f t="shared" si="204"/>
        <v>0</v>
      </c>
      <c r="I2555" s="59">
        <v>-8.9788414520267451E-2</v>
      </c>
      <c r="J2555" s="23">
        <f t="shared" si="205"/>
        <v>2.1307444520267449E-2</v>
      </c>
      <c r="K2555" s="9">
        <v>-1.7165993179862959E-2</v>
      </c>
      <c r="L2555" s="63">
        <f t="shared" si="206"/>
        <v>-4.2150185682043508</v>
      </c>
      <c r="M2555" s="63">
        <f t="shared" si="207"/>
        <v>-5.131497682013704E-2</v>
      </c>
      <c r="N2555" s="145"/>
      <c r="O2555" s="131"/>
      <c r="P2555" s="131"/>
      <c r="Q2555" s="131"/>
      <c r="R2555" s="131"/>
      <c r="S2555" s="131"/>
      <c r="T2555" s="131"/>
      <c r="U2555" s="131"/>
      <c r="V2555" s="131"/>
      <c r="W2555" s="131"/>
    </row>
    <row r="2556" spans="1:23" ht="18" customHeight="1" x14ac:dyDescent="0.35">
      <c r="A2556" s="143" t="s">
        <v>1164</v>
      </c>
      <c r="B2556" s="143" t="s">
        <v>72</v>
      </c>
      <c r="C2556" s="147">
        <v>11288</v>
      </c>
      <c r="D2556" s="7">
        <v>-9.4046405999999999E-2</v>
      </c>
      <c r="E2556" s="10">
        <v>1</v>
      </c>
      <c r="F2556" s="144">
        <v>0</v>
      </c>
      <c r="G2556" s="47">
        <f t="shared" si="203"/>
        <v>11288</v>
      </c>
      <c r="H2556" s="47">
        <f t="shared" si="204"/>
        <v>0</v>
      </c>
      <c r="I2556" s="59">
        <v>-8.9788414520267451E-2</v>
      </c>
      <c r="J2556" s="23">
        <f t="shared" si="205"/>
        <v>-4.257991479732548E-3</v>
      </c>
      <c r="K2556" s="9">
        <v>-1.7165993179862959E-2</v>
      </c>
      <c r="L2556" s="63">
        <f t="shared" si="206"/>
        <v>-8.1681594510302791</v>
      </c>
      <c r="M2556" s="63">
        <f t="shared" si="207"/>
        <v>-7.6880412820137037E-2</v>
      </c>
      <c r="N2556" s="145"/>
      <c r="O2556" s="131"/>
      <c r="P2556" s="131"/>
      <c r="Q2556" s="131"/>
      <c r="R2556" s="131"/>
      <c r="S2556" s="131"/>
      <c r="T2556" s="131"/>
      <c r="U2556" s="131"/>
      <c r="V2556" s="131"/>
      <c r="W2556" s="131"/>
    </row>
    <row r="2557" spans="1:23" ht="18" customHeight="1" x14ac:dyDescent="0.35">
      <c r="A2557" s="143" t="s">
        <v>1164</v>
      </c>
      <c r="B2557" s="143" t="s">
        <v>196</v>
      </c>
      <c r="C2557" s="147">
        <v>28176</v>
      </c>
      <c r="D2557" s="7">
        <v>-9.7855964000000004E-2</v>
      </c>
      <c r="E2557" s="10">
        <v>1</v>
      </c>
      <c r="F2557" s="144">
        <v>0</v>
      </c>
      <c r="G2557" s="47">
        <f t="shared" si="203"/>
        <v>28176</v>
      </c>
      <c r="H2557" s="47">
        <f t="shared" si="204"/>
        <v>0</v>
      </c>
      <c r="I2557" s="59">
        <v>-8.9788414520267451E-2</v>
      </c>
      <c r="J2557" s="23">
        <f t="shared" si="205"/>
        <v>-8.0675494797325525E-3</v>
      </c>
      <c r="K2557" s="9">
        <v>-1.7165993179862959E-2</v>
      </c>
      <c r="L2557" s="63">
        <f t="shared" si="206"/>
        <v>-13.544383053928144</v>
      </c>
      <c r="M2557" s="63">
        <f t="shared" si="207"/>
        <v>-8.0689970820137041E-2</v>
      </c>
      <c r="N2557" s="145"/>
      <c r="O2557" s="131"/>
      <c r="P2557" s="131"/>
      <c r="Q2557" s="131"/>
      <c r="R2557" s="131"/>
      <c r="S2557" s="131"/>
      <c r="T2557" s="131"/>
      <c r="U2557" s="131"/>
      <c r="V2557" s="131"/>
      <c r="W2557" s="131"/>
    </row>
    <row r="2558" spans="1:23" ht="18" customHeight="1" x14ac:dyDescent="0.35">
      <c r="A2558" s="143" t="s">
        <v>1164</v>
      </c>
      <c r="B2558" s="143" t="s">
        <v>197</v>
      </c>
      <c r="C2558" s="147">
        <v>2502</v>
      </c>
      <c r="D2558" s="7">
        <v>5.3310909999999996E-3</v>
      </c>
      <c r="E2558" s="10">
        <v>1</v>
      </c>
      <c r="F2558" s="144">
        <v>0</v>
      </c>
      <c r="G2558" s="47">
        <f t="shared" si="203"/>
        <v>2502</v>
      </c>
      <c r="H2558" s="47">
        <f t="shared" si="204"/>
        <v>0</v>
      </c>
      <c r="I2558" s="59">
        <v>-8.9788414520267451E-2</v>
      </c>
      <c r="J2558" s="23">
        <f t="shared" si="205"/>
        <v>9.5119505520267447E-2</v>
      </c>
      <c r="K2558" s="9">
        <v>-1.7165993179862959E-2</v>
      </c>
      <c r="L2558" s="63">
        <f t="shared" si="206"/>
        <v>1.1253040607243858</v>
      </c>
      <c r="M2558" s="63">
        <f t="shared" si="207"/>
        <v>2.2497084179862958E-2</v>
      </c>
      <c r="N2558" s="145"/>
      <c r="O2558" s="131"/>
      <c r="P2558" s="131"/>
      <c r="Q2558" s="131"/>
      <c r="R2558" s="131"/>
      <c r="S2558" s="131"/>
      <c r="T2558" s="131"/>
      <c r="U2558" s="131"/>
      <c r="V2558" s="131"/>
      <c r="W2558" s="131"/>
    </row>
    <row r="2559" spans="1:23" ht="18" customHeight="1" x14ac:dyDescent="0.35">
      <c r="A2559" s="143" t="s">
        <v>1164</v>
      </c>
      <c r="B2559" s="143" t="s">
        <v>73</v>
      </c>
      <c r="C2559" s="147">
        <v>181436</v>
      </c>
      <c r="D2559" s="7">
        <v>-1.9286734E-2</v>
      </c>
      <c r="E2559" s="10">
        <v>1</v>
      </c>
      <c r="F2559" s="144">
        <v>0</v>
      </c>
      <c r="G2559" s="47">
        <f t="shared" si="203"/>
        <v>181436</v>
      </c>
      <c r="H2559" s="47">
        <f t="shared" si="204"/>
        <v>0</v>
      </c>
      <c r="I2559" s="59">
        <v>-8.9788414520267451E-2</v>
      </c>
      <c r="J2559" s="23">
        <f t="shared" si="205"/>
        <v>7.0501680520267451E-2</v>
      </c>
      <c r="K2559" s="9">
        <v>-1.7165993179862959E-2</v>
      </c>
      <c r="L2559" s="63">
        <f t="shared" si="206"/>
        <v>-0.90333601859463797</v>
      </c>
      <c r="M2559" s="63">
        <f t="shared" si="207"/>
        <v>-2.120740820137041E-3</v>
      </c>
      <c r="N2559" s="145"/>
      <c r="O2559" s="131"/>
      <c r="P2559" s="131"/>
      <c r="Q2559" s="131"/>
      <c r="R2559" s="131"/>
      <c r="S2559" s="131"/>
      <c r="T2559" s="131"/>
      <c r="U2559" s="131"/>
      <c r="V2559" s="131"/>
      <c r="W2559" s="131"/>
    </row>
    <row r="2560" spans="1:23" ht="18" customHeight="1" x14ac:dyDescent="0.35">
      <c r="A2560" s="143" t="s">
        <v>1164</v>
      </c>
      <c r="B2560" s="143" t="s">
        <v>1594</v>
      </c>
      <c r="C2560" s="147">
        <v>3838</v>
      </c>
      <c r="D2560" s="7">
        <v>-0.14928288100000001</v>
      </c>
      <c r="E2560" s="10">
        <v>1</v>
      </c>
      <c r="F2560" s="144">
        <v>0</v>
      </c>
      <c r="G2560" s="47">
        <f t="shared" si="203"/>
        <v>3838</v>
      </c>
      <c r="H2560" s="47">
        <f t="shared" si="204"/>
        <v>0</v>
      </c>
      <c r="I2560" s="59">
        <v>-8.9788414520267451E-2</v>
      </c>
      <c r="J2560" s="23">
        <f t="shared" si="205"/>
        <v>-5.9494466479732555E-2</v>
      </c>
      <c r="K2560" s="9">
        <v>-1.7165993179862959E-2</v>
      </c>
      <c r="L2560" s="63">
        <f t="shared" si="206"/>
        <v>-8.1848517956927953</v>
      </c>
      <c r="M2560" s="63">
        <f t="shared" si="207"/>
        <v>-0.13211688782013706</v>
      </c>
      <c r="N2560" s="145"/>
      <c r="O2560" s="131"/>
      <c r="P2560" s="131"/>
      <c r="Q2560" s="131"/>
      <c r="R2560" s="131"/>
      <c r="S2560" s="131"/>
      <c r="T2560" s="131"/>
      <c r="U2560" s="131"/>
      <c r="V2560" s="131"/>
      <c r="W2560" s="131"/>
    </row>
    <row r="2561" spans="1:23" ht="18" customHeight="1" x14ac:dyDescent="0.35">
      <c r="A2561" s="143" t="s">
        <v>1164</v>
      </c>
      <c r="B2561" s="143" t="s">
        <v>1595</v>
      </c>
      <c r="C2561" s="147">
        <v>25119</v>
      </c>
      <c r="D2561" s="7">
        <v>-0.12990220599999999</v>
      </c>
      <c r="E2561" s="10">
        <v>1</v>
      </c>
      <c r="F2561" s="144">
        <v>0</v>
      </c>
      <c r="G2561" s="47">
        <f t="shared" si="203"/>
        <v>25119</v>
      </c>
      <c r="H2561" s="47">
        <f t="shared" si="204"/>
        <v>0</v>
      </c>
      <c r="I2561" s="59">
        <v>-8.9788414520267451E-2</v>
      </c>
      <c r="J2561" s="23">
        <f t="shared" si="205"/>
        <v>-4.0113791479732541E-2</v>
      </c>
      <c r="K2561" s="9">
        <v>-1.7165993179862959E-2</v>
      </c>
      <c r="L2561" s="63">
        <f t="shared" si="206"/>
        <v>-17.867533881700712</v>
      </c>
      <c r="M2561" s="63">
        <f t="shared" si="207"/>
        <v>-0.11273621282013703</v>
      </c>
      <c r="N2561" s="145"/>
      <c r="O2561" s="131"/>
      <c r="P2561" s="131"/>
      <c r="Q2561" s="131"/>
      <c r="R2561" s="131"/>
      <c r="S2561" s="131"/>
      <c r="T2561" s="131"/>
      <c r="U2561" s="131"/>
      <c r="V2561" s="131"/>
      <c r="W2561" s="131"/>
    </row>
    <row r="2562" spans="1:23" ht="18" customHeight="1" x14ac:dyDescent="0.35">
      <c r="A2562" s="143" t="s">
        <v>1164</v>
      </c>
      <c r="B2562" s="143" t="s">
        <v>199</v>
      </c>
      <c r="C2562" s="147">
        <v>120689</v>
      </c>
      <c r="D2562" s="7">
        <v>-2.8751088000000001E-2</v>
      </c>
      <c r="E2562" s="10">
        <v>1</v>
      </c>
      <c r="F2562" s="144">
        <v>0</v>
      </c>
      <c r="G2562" s="47">
        <f t="shared" si="203"/>
        <v>120689</v>
      </c>
      <c r="H2562" s="47">
        <f t="shared" si="204"/>
        <v>0</v>
      </c>
      <c r="I2562" s="59">
        <v>-8.9788414520267451E-2</v>
      </c>
      <c r="J2562" s="23">
        <f t="shared" si="205"/>
        <v>6.103732652026745E-2</v>
      </c>
      <c r="K2562" s="9">
        <v>-1.7165993179862959E-2</v>
      </c>
      <c r="L2562" s="63">
        <f t="shared" si="206"/>
        <v>-4.0246992901010783</v>
      </c>
      <c r="M2562" s="63">
        <f t="shared" si="207"/>
        <v>-1.1585094820137042E-2</v>
      </c>
      <c r="N2562" s="145"/>
      <c r="O2562" s="131"/>
      <c r="P2562" s="131"/>
      <c r="Q2562" s="131"/>
      <c r="R2562" s="131"/>
      <c r="S2562" s="131"/>
      <c r="T2562" s="131"/>
      <c r="U2562" s="131"/>
      <c r="V2562" s="131"/>
      <c r="W2562" s="131"/>
    </row>
    <row r="2563" spans="1:23" ht="18" customHeight="1" x14ac:dyDescent="0.35">
      <c r="A2563" s="143" t="s">
        <v>1164</v>
      </c>
      <c r="B2563" s="143" t="s">
        <v>200</v>
      </c>
      <c r="C2563" s="147">
        <v>12390</v>
      </c>
      <c r="D2563" s="7">
        <v>-0.11659761</v>
      </c>
      <c r="E2563" s="10">
        <v>1</v>
      </c>
      <c r="F2563" s="144">
        <v>0</v>
      </c>
      <c r="G2563" s="47">
        <f t="shared" si="203"/>
        <v>12390</v>
      </c>
      <c r="H2563" s="47">
        <f t="shared" si="204"/>
        <v>0</v>
      </c>
      <c r="I2563" s="59">
        <v>-8.9788414520267451E-2</v>
      </c>
      <c r="J2563" s="23">
        <f t="shared" si="205"/>
        <v>-2.6809195479732553E-2</v>
      </c>
      <c r="K2563" s="9">
        <v>-1.7165993179862959E-2</v>
      </c>
      <c r="L2563" s="63">
        <f t="shared" si="206"/>
        <v>-11.067770741515686</v>
      </c>
      <c r="M2563" s="63">
        <f t="shared" si="207"/>
        <v>-9.9431616820137042E-2</v>
      </c>
      <c r="N2563" s="145"/>
      <c r="O2563" s="131"/>
      <c r="P2563" s="131"/>
      <c r="Q2563" s="131"/>
      <c r="R2563" s="131"/>
      <c r="S2563" s="131"/>
      <c r="T2563" s="131"/>
      <c r="U2563" s="131"/>
      <c r="V2563" s="131"/>
      <c r="W2563" s="131"/>
    </row>
    <row r="2564" spans="1:23" ht="18" customHeight="1" x14ac:dyDescent="0.35">
      <c r="A2564" s="143" t="s">
        <v>1164</v>
      </c>
      <c r="B2564" s="143" t="s">
        <v>1596</v>
      </c>
      <c r="C2564" s="147">
        <v>9698</v>
      </c>
      <c r="D2564" s="7">
        <v>-0.15424262</v>
      </c>
      <c r="E2564" s="10">
        <v>1</v>
      </c>
      <c r="F2564" s="144">
        <v>0</v>
      </c>
      <c r="G2564" s="47">
        <f t="shared" si="203"/>
        <v>9698</v>
      </c>
      <c r="H2564" s="47">
        <f t="shared" si="204"/>
        <v>0</v>
      </c>
      <c r="I2564" s="59">
        <v>-8.9788414520267451E-2</v>
      </c>
      <c r="J2564" s="23">
        <f t="shared" si="205"/>
        <v>-6.4454205479732546E-2</v>
      </c>
      <c r="K2564" s="9">
        <v>-1.7165993179862959E-2</v>
      </c>
      <c r="L2564" s="63">
        <f t="shared" si="206"/>
        <v>-13.499090180990505</v>
      </c>
      <c r="M2564" s="63">
        <f t="shared" si="207"/>
        <v>-0.13707662682013705</v>
      </c>
      <c r="N2564" s="145"/>
      <c r="O2564" s="131"/>
      <c r="P2564" s="131"/>
      <c r="Q2564" s="131"/>
      <c r="R2564" s="131"/>
      <c r="S2564" s="131"/>
      <c r="T2564" s="131"/>
      <c r="U2564" s="131"/>
      <c r="V2564" s="131"/>
      <c r="W2564" s="131"/>
    </row>
    <row r="2565" spans="1:23" ht="18" customHeight="1" x14ac:dyDescent="0.35">
      <c r="A2565" s="143" t="s">
        <v>1164</v>
      </c>
      <c r="B2565" s="143" t="s">
        <v>1597</v>
      </c>
      <c r="C2565" s="147">
        <v>90925</v>
      </c>
      <c r="D2565" s="7">
        <v>8.6545189999999994E-3</v>
      </c>
      <c r="E2565" s="10">
        <v>1</v>
      </c>
      <c r="F2565" s="144">
        <v>0</v>
      </c>
      <c r="G2565" s="47">
        <f t="shared" si="203"/>
        <v>90925</v>
      </c>
      <c r="H2565" s="47">
        <f t="shared" si="204"/>
        <v>0</v>
      </c>
      <c r="I2565" s="59">
        <v>-8.9788414520267451E-2</v>
      </c>
      <c r="J2565" s="23">
        <f t="shared" si="205"/>
        <v>9.844293352026745E-2</v>
      </c>
      <c r="K2565" s="9">
        <v>-1.7165993179862959E-2</v>
      </c>
      <c r="L2565" s="63">
        <f t="shared" si="206"/>
        <v>7.7858585182546687</v>
      </c>
      <c r="M2565" s="63">
        <f t="shared" si="207"/>
        <v>2.5820512179862958E-2</v>
      </c>
      <c r="N2565" s="145"/>
      <c r="O2565" s="131"/>
      <c r="P2565" s="131"/>
      <c r="Q2565" s="131"/>
      <c r="R2565" s="131"/>
      <c r="S2565" s="131"/>
      <c r="T2565" s="131"/>
      <c r="U2565" s="131"/>
      <c r="V2565" s="131"/>
      <c r="W2565" s="131"/>
    </row>
    <row r="2566" spans="1:23" ht="18" customHeight="1" x14ac:dyDescent="0.35">
      <c r="A2566" s="143" t="s">
        <v>1164</v>
      </c>
      <c r="B2566" s="143" t="s">
        <v>567</v>
      </c>
      <c r="C2566" s="147">
        <v>42673</v>
      </c>
      <c r="D2566" s="7">
        <v>1.3425074E-2</v>
      </c>
      <c r="E2566" s="10">
        <v>1</v>
      </c>
      <c r="F2566" s="144">
        <v>0</v>
      </c>
      <c r="G2566" s="47">
        <f t="shared" ref="G2566:G2629" si="208">$C2566*E2566</f>
        <v>42673</v>
      </c>
      <c r="H2566" s="47">
        <f t="shared" ref="H2566:H2629" si="209">$C2566*F2566</f>
        <v>0</v>
      </c>
      <c r="I2566" s="59">
        <v>-8.9788414520267451E-2</v>
      </c>
      <c r="J2566" s="23">
        <f t="shared" ref="J2566:J2629" si="210">D2566-I2566</f>
        <v>0.10321348852026745</v>
      </c>
      <c r="K2566" s="9">
        <v>-1.7165993179862959E-2</v>
      </c>
      <c r="L2566" s="63">
        <f t="shared" ref="L2566:L2629" si="211">-SQRT(C2566)*(K2566-D2566)</f>
        <v>6.3193326263776353</v>
      </c>
      <c r="M2566" s="63">
        <f t="shared" ref="M2566:M2629" si="212">D2566-K2566</f>
        <v>3.0591067179862957E-2</v>
      </c>
      <c r="N2566" s="145"/>
      <c r="O2566" s="131"/>
      <c r="P2566" s="131"/>
      <c r="Q2566" s="131"/>
      <c r="R2566" s="131"/>
      <c r="S2566" s="131"/>
      <c r="T2566" s="131"/>
      <c r="U2566" s="131"/>
      <c r="V2566" s="131"/>
      <c r="W2566" s="131"/>
    </row>
    <row r="2567" spans="1:23" ht="18" customHeight="1" x14ac:dyDescent="0.35">
      <c r="A2567" s="143" t="s">
        <v>1164</v>
      </c>
      <c r="B2567" s="143" t="s">
        <v>1598</v>
      </c>
      <c r="C2567" s="147">
        <v>394</v>
      </c>
      <c r="D2567" s="7">
        <v>-0.196111799</v>
      </c>
      <c r="E2567" s="10">
        <v>1</v>
      </c>
      <c r="F2567" s="144">
        <v>0</v>
      </c>
      <c r="G2567" s="47">
        <f t="shared" si="208"/>
        <v>394</v>
      </c>
      <c r="H2567" s="47">
        <f t="shared" si="209"/>
        <v>0</v>
      </c>
      <c r="I2567" s="59">
        <v>-8.9788414520267451E-2</v>
      </c>
      <c r="J2567" s="23">
        <f t="shared" si="210"/>
        <v>-0.10632338447973255</v>
      </c>
      <c r="K2567" s="9">
        <v>-1.7165993179862959E-2</v>
      </c>
      <c r="L2567" s="63">
        <f t="shared" si="211"/>
        <v>-3.5519728264337229</v>
      </c>
      <c r="M2567" s="63">
        <f t="shared" si="212"/>
        <v>-0.17894580582013705</v>
      </c>
      <c r="N2567" s="145"/>
      <c r="O2567" s="131"/>
      <c r="P2567" s="131"/>
      <c r="Q2567" s="131"/>
      <c r="R2567" s="131"/>
      <c r="S2567" s="131"/>
      <c r="T2567" s="131"/>
      <c r="U2567" s="131"/>
      <c r="V2567" s="131"/>
      <c r="W2567" s="131"/>
    </row>
    <row r="2568" spans="1:23" ht="18" customHeight="1" x14ac:dyDescent="0.35">
      <c r="A2568" s="143" t="s">
        <v>1164</v>
      </c>
      <c r="B2568" s="143" t="s">
        <v>711</v>
      </c>
      <c r="C2568" s="147">
        <v>899</v>
      </c>
      <c r="D2568" s="7">
        <v>-0.12186970900000001</v>
      </c>
      <c r="E2568" s="10">
        <v>1</v>
      </c>
      <c r="F2568" s="144">
        <v>0</v>
      </c>
      <c r="G2568" s="47">
        <f t="shared" si="208"/>
        <v>899</v>
      </c>
      <c r="H2568" s="47">
        <f t="shared" si="209"/>
        <v>0</v>
      </c>
      <c r="I2568" s="59">
        <v>-8.9788414520267451E-2</v>
      </c>
      <c r="J2568" s="23">
        <f t="shared" si="210"/>
        <v>-3.2081294479732556E-2</v>
      </c>
      <c r="K2568" s="9">
        <v>-1.7165993179862959E-2</v>
      </c>
      <c r="L2568" s="63">
        <f t="shared" si="211"/>
        <v>-3.1393659276648638</v>
      </c>
      <c r="M2568" s="63">
        <f t="shared" si="212"/>
        <v>-0.10470371582013704</v>
      </c>
      <c r="N2568" s="145"/>
      <c r="O2568" s="131"/>
      <c r="P2568" s="131"/>
      <c r="Q2568" s="131"/>
      <c r="R2568" s="131"/>
      <c r="S2568" s="131"/>
      <c r="T2568" s="131"/>
      <c r="U2568" s="131"/>
      <c r="V2568" s="131"/>
      <c r="W2568" s="131"/>
    </row>
    <row r="2569" spans="1:23" ht="18" customHeight="1" x14ac:dyDescent="0.35">
      <c r="A2569" s="143" t="s">
        <v>1164</v>
      </c>
      <c r="B2569" s="143" t="s">
        <v>1599</v>
      </c>
      <c r="C2569" s="147">
        <v>49725</v>
      </c>
      <c r="D2569" s="7">
        <v>-1.1453489000000001E-2</v>
      </c>
      <c r="E2569" s="10">
        <v>1</v>
      </c>
      <c r="F2569" s="144">
        <v>0</v>
      </c>
      <c r="G2569" s="47">
        <f t="shared" si="208"/>
        <v>49725</v>
      </c>
      <c r="H2569" s="47">
        <f t="shared" si="209"/>
        <v>0</v>
      </c>
      <c r="I2569" s="59">
        <v>-8.9788414520267451E-2</v>
      </c>
      <c r="J2569" s="23">
        <f t="shared" si="210"/>
        <v>7.8334925520267454E-2</v>
      </c>
      <c r="K2569" s="9">
        <v>-1.7165993179862959E-2</v>
      </c>
      <c r="L2569" s="63">
        <f t="shared" si="211"/>
        <v>1.2738371978578058</v>
      </c>
      <c r="M2569" s="63">
        <f t="shared" si="212"/>
        <v>5.7125041798629581E-3</v>
      </c>
      <c r="N2569" s="145"/>
      <c r="O2569" s="131"/>
      <c r="P2569" s="131"/>
      <c r="Q2569" s="131"/>
      <c r="R2569" s="131"/>
      <c r="S2569" s="131"/>
      <c r="T2569" s="131"/>
      <c r="U2569" s="131"/>
      <c r="V2569" s="131"/>
      <c r="W2569" s="131"/>
    </row>
    <row r="2570" spans="1:23" ht="18" customHeight="1" x14ac:dyDescent="0.35">
      <c r="A2570" s="143" t="s">
        <v>1164</v>
      </c>
      <c r="B2570" s="143" t="s">
        <v>1600</v>
      </c>
      <c r="C2570" s="147">
        <v>4100</v>
      </c>
      <c r="D2570" s="7">
        <v>-6.1932383000000001E-2</v>
      </c>
      <c r="E2570" s="10">
        <v>1</v>
      </c>
      <c r="F2570" s="144">
        <v>0</v>
      </c>
      <c r="G2570" s="47">
        <f t="shared" si="208"/>
        <v>4100</v>
      </c>
      <c r="H2570" s="47">
        <f t="shared" si="209"/>
        <v>0</v>
      </c>
      <c r="I2570" s="59">
        <v>-8.9788414520267451E-2</v>
      </c>
      <c r="J2570" s="23">
        <f t="shared" si="210"/>
        <v>2.785603152026745E-2</v>
      </c>
      <c r="K2570" s="9">
        <v>-1.7165993179862959E-2</v>
      </c>
      <c r="L2570" s="63">
        <f t="shared" si="211"/>
        <v>-2.8664475567968664</v>
      </c>
      <c r="M2570" s="63">
        <f t="shared" si="212"/>
        <v>-4.4766389820137045E-2</v>
      </c>
      <c r="N2570" s="145"/>
      <c r="O2570" s="131"/>
      <c r="P2570" s="131"/>
      <c r="Q2570" s="131"/>
      <c r="R2570" s="131"/>
      <c r="S2570" s="131"/>
      <c r="T2570" s="131"/>
      <c r="U2570" s="131"/>
      <c r="V2570" s="131"/>
      <c r="W2570" s="131"/>
    </row>
    <row r="2571" spans="1:23" ht="18" customHeight="1" x14ac:dyDescent="0.35">
      <c r="A2571" s="143" t="s">
        <v>1164</v>
      </c>
      <c r="B2571" s="143" t="s">
        <v>1601</v>
      </c>
      <c r="C2571" s="147">
        <v>318</v>
      </c>
      <c r="D2571" s="7">
        <v>0</v>
      </c>
      <c r="E2571" s="10">
        <v>1</v>
      </c>
      <c r="F2571" s="144">
        <v>0</v>
      </c>
      <c r="G2571" s="47">
        <f t="shared" si="208"/>
        <v>318</v>
      </c>
      <c r="H2571" s="47">
        <f t="shared" si="209"/>
        <v>0</v>
      </c>
      <c r="I2571" s="59">
        <v>-8.9788414520267451E-2</v>
      </c>
      <c r="J2571" s="23">
        <f t="shared" si="210"/>
        <v>8.9788414520267451E-2</v>
      </c>
      <c r="K2571" s="9">
        <v>-1.7165993179862959E-2</v>
      </c>
      <c r="L2571" s="63">
        <f t="shared" si="211"/>
        <v>0.30611350892871469</v>
      </c>
      <c r="M2571" s="63">
        <f t="shared" si="212"/>
        <v>1.7165993179862959E-2</v>
      </c>
      <c r="N2571" s="145"/>
      <c r="O2571" s="131"/>
      <c r="P2571" s="131"/>
      <c r="Q2571" s="131"/>
      <c r="R2571" s="131"/>
      <c r="S2571" s="131"/>
      <c r="T2571" s="131"/>
      <c r="U2571" s="131"/>
      <c r="V2571" s="131"/>
      <c r="W2571" s="131"/>
    </row>
    <row r="2572" spans="1:23" ht="18" customHeight="1" x14ac:dyDescent="0.35">
      <c r="A2572" s="143" t="s">
        <v>1164</v>
      </c>
      <c r="B2572" s="143" t="s">
        <v>1602</v>
      </c>
      <c r="C2572" s="147">
        <v>3130</v>
      </c>
      <c r="D2572" s="7">
        <v>-0.130535816</v>
      </c>
      <c r="E2572" s="10">
        <v>1</v>
      </c>
      <c r="F2572" s="144">
        <v>0</v>
      </c>
      <c r="G2572" s="47">
        <f t="shared" si="208"/>
        <v>3130</v>
      </c>
      <c r="H2572" s="47">
        <f t="shared" si="209"/>
        <v>0</v>
      </c>
      <c r="I2572" s="59">
        <v>-8.9788414520267451E-2</v>
      </c>
      <c r="J2572" s="23">
        <f t="shared" si="210"/>
        <v>-4.0747401479732548E-2</v>
      </c>
      <c r="K2572" s="9">
        <v>-1.7165993179862959E-2</v>
      </c>
      <c r="L2572" s="63">
        <f t="shared" si="211"/>
        <v>-6.342633786781545</v>
      </c>
      <c r="M2572" s="63">
        <f t="shared" si="212"/>
        <v>-0.11336982282013704</v>
      </c>
      <c r="N2572" s="145"/>
      <c r="O2572" s="131"/>
      <c r="P2572" s="131"/>
      <c r="Q2572" s="131"/>
      <c r="R2572" s="131"/>
      <c r="S2572" s="131"/>
      <c r="T2572" s="131"/>
      <c r="U2572" s="131"/>
      <c r="V2572" s="131"/>
      <c r="W2572" s="131"/>
    </row>
    <row r="2573" spans="1:23" ht="18" customHeight="1" x14ac:dyDescent="0.35">
      <c r="A2573" s="143" t="s">
        <v>1164</v>
      </c>
      <c r="B2573" s="143" t="s">
        <v>1603</v>
      </c>
      <c r="C2573" s="147">
        <v>20614</v>
      </c>
      <c r="D2573" s="7">
        <v>-4.5327188999999997E-2</v>
      </c>
      <c r="E2573" s="10">
        <v>1</v>
      </c>
      <c r="F2573" s="144">
        <v>0</v>
      </c>
      <c r="G2573" s="47">
        <f t="shared" si="208"/>
        <v>20614</v>
      </c>
      <c r="H2573" s="47">
        <f t="shared" si="209"/>
        <v>0</v>
      </c>
      <c r="I2573" s="59">
        <v>-8.9788414520267451E-2</v>
      </c>
      <c r="J2573" s="23">
        <f t="shared" si="210"/>
        <v>4.4461225520267454E-2</v>
      </c>
      <c r="K2573" s="9">
        <v>-1.7165993179862959E-2</v>
      </c>
      <c r="L2573" s="63">
        <f t="shared" si="211"/>
        <v>-4.0432652042272004</v>
      </c>
      <c r="M2573" s="63">
        <f t="shared" si="212"/>
        <v>-2.8161195820137038E-2</v>
      </c>
      <c r="N2573" s="145"/>
      <c r="O2573" s="131"/>
      <c r="P2573" s="131"/>
      <c r="Q2573" s="131"/>
      <c r="R2573" s="131"/>
      <c r="S2573" s="131"/>
      <c r="T2573" s="131"/>
      <c r="U2573" s="131"/>
      <c r="V2573" s="131"/>
      <c r="W2573" s="131"/>
    </row>
    <row r="2574" spans="1:23" ht="18" customHeight="1" x14ac:dyDescent="0.35">
      <c r="A2574" s="143" t="s">
        <v>1164</v>
      </c>
      <c r="B2574" s="143" t="s">
        <v>588</v>
      </c>
      <c r="C2574" s="147">
        <v>2798</v>
      </c>
      <c r="D2574" s="7">
        <v>-8.7858072999999995E-2</v>
      </c>
      <c r="E2574" s="10">
        <v>1</v>
      </c>
      <c r="F2574" s="144">
        <v>0</v>
      </c>
      <c r="G2574" s="47">
        <f t="shared" si="208"/>
        <v>2798</v>
      </c>
      <c r="H2574" s="47">
        <f t="shared" si="209"/>
        <v>0</v>
      </c>
      <c r="I2574" s="59">
        <v>-8.9788414520267451E-2</v>
      </c>
      <c r="J2574" s="23">
        <f t="shared" si="210"/>
        <v>1.9303415202674562E-3</v>
      </c>
      <c r="K2574" s="9">
        <v>-1.7165993179862959E-2</v>
      </c>
      <c r="L2574" s="63">
        <f t="shared" si="211"/>
        <v>-3.7393370639368628</v>
      </c>
      <c r="M2574" s="63">
        <f t="shared" si="212"/>
        <v>-7.0692079820137033E-2</v>
      </c>
      <c r="N2574" s="145"/>
      <c r="O2574" s="131"/>
      <c r="P2574" s="131"/>
      <c r="Q2574" s="131"/>
      <c r="R2574" s="131"/>
      <c r="S2574" s="131"/>
      <c r="T2574" s="131"/>
      <c r="U2574" s="131"/>
      <c r="V2574" s="131"/>
      <c r="W2574" s="131"/>
    </row>
    <row r="2575" spans="1:23" ht="18" customHeight="1" x14ac:dyDescent="0.35">
      <c r="A2575" s="143" t="s">
        <v>1164</v>
      </c>
      <c r="B2575" s="143" t="s">
        <v>315</v>
      </c>
      <c r="C2575" s="147">
        <v>4153</v>
      </c>
      <c r="D2575" s="7">
        <v>-0.15497591899999999</v>
      </c>
      <c r="E2575" s="10">
        <v>1</v>
      </c>
      <c r="F2575" s="144">
        <v>0</v>
      </c>
      <c r="G2575" s="47">
        <f t="shared" si="208"/>
        <v>4153</v>
      </c>
      <c r="H2575" s="47">
        <f t="shared" si="209"/>
        <v>0</v>
      </c>
      <c r="I2575" s="59">
        <v>-8.9788414520267451E-2</v>
      </c>
      <c r="J2575" s="23">
        <f t="shared" si="210"/>
        <v>-6.5187504479732539E-2</v>
      </c>
      <c r="K2575" s="9">
        <v>-1.7165993179862959E-2</v>
      </c>
      <c r="L2575" s="63">
        <f t="shared" si="211"/>
        <v>-8.880991706636884</v>
      </c>
      <c r="M2575" s="63">
        <f t="shared" si="212"/>
        <v>-0.13780992582013704</v>
      </c>
      <c r="N2575" s="145"/>
      <c r="O2575" s="131"/>
      <c r="P2575" s="131"/>
      <c r="Q2575" s="131"/>
      <c r="R2575" s="131"/>
      <c r="S2575" s="131"/>
      <c r="T2575" s="131"/>
      <c r="U2575" s="131"/>
      <c r="V2575" s="131"/>
      <c r="W2575" s="131"/>
    </row>
    <row r="2576" spans="1:23" ht="18" customHeight="1" x14ac:dyDescent="0.35">
      <c r="A2576" s="143" t="s">
        <v>1164</v>
      </c>
      <c r="B2576" s="143" t="s">
        <v>201</v>
      </c>
      <c r="C2576" s="147">
        <v>39413</v>
      </c>
      <c r="D2576" s="7">
        <v>-7.8051459000000004E-2</v>
      </c>
      <c r="E2576" s="10">
        <v>1</v>
      </c>
      <c r="F2576" s="144">
        <v>0</v>
      </c>
      <c r="G2576" s="47">
        <f t="shared" si="208"/>
        <v>39413</v>
      </c>
      <c r="H2576" s="47">
        <f t="shared" si="209"/>
        <v>0</v>
      </c>
      <c r="I2576" s="59">
        <v>-8.9788414520267451E-2</v>
      </c>
      <c r="J2576" s="23">
        <f t="shared" si="210"/>
        <v>1.1736955520267447E-2</v>
      </c>
      <c r="K2576" s="9">
        <v>-1.7165993179862959E-2</v>
      </c>
      <c r="L2576" s="63">
        <f t="shared" si="211"/>
        <v>-12.087413514720497</v>
      </c>
      <c r="M2576" s="63">
        <f t="shared" si="212"/>
        <v>-6.0885465820137041E-2</v>
      </c>
      <c r="N2576" s="145"/>
      <c r="O2576" s="131"/>
      <c r="P2576" s="131"/>
      <c r="Q2576" s="131"/>
      <c r="R2576" s="131"/>
      <c r="S2576" s="131"/>
      <c r="T2576" s="131"/>
      <c r="U2576" s="131"/>
      <c r="V2576" s="131"/>
      <c r="W2576" s="131"/>
    </row>
    <row r="2577" spans="1:23" ht="18" customHeight="1" x14ac:dyDescent="0.35">
      <c r="A2577" s="143" t="s">
        <v>1164</v>
      </c>
      <c r="B2577" s="143" t="s">
        <v>1604</v>
      </c>
      <c r="C2577" s="147">
        <v>8861</v>
      </c>
      <c r="D2577" s="7">
        <v>-6.4272516000000002E-2</v>
      </c>
      <c r="E2577" s="10">
        <v>1</v>
      </c>
      <c r="F2577" s="144">
        <v>0</v>
      </c>
      <c r="G2577" s="47">
        <f t="shared" si="208"/>
        <v>8861</v>
      </c>
      <c r="H2577" s="47">
        <f t="shared" si="209"/>
        <v>0</v>
      </c>
      <c r="I2577" s="59">
        <v>-8.9788414520267451E-2</v>
      </c>
      <c r="J2577" s="23">
        <f t="shared" si="210"/>
        <v>2.5515898520267449E-2</v>
      </c>
      <c r="K2577" s="9">
        <v>-1.7165993179862959E-2</v>
      </c>
      <c r="L2577" s="63">
        <f t="shared" si="211"/>
        <v>-4.4342728857638498</v>
      </c>
      <c r="M2577" s="63">
        <f t="shared" si="212"/>
        <v>-4.710652282013704E-2</v>
      </c>
      <c r="N2577" s="145"/>
      <c r="O2577" s="131"/>
      <c r="P2577" s="131"/>
      <c r="Q2577" s="131"/>
      <c r="R2577" s="131"/>
      <c r="S2577" s="131"/>
      <c r="T2577" s="131"/>
      <c r="U2577" s="131"/>
      <c r="V2577" s="131"/>
      <c r="W2577" s="131"/>
    </row>
    <row r="2578" spans="1:23" ht="18" customHeight="1" x14ac:dyDescent="0.35">
      <c r="A2578" s="143" t="s">
        <v>1164</v>
      </c>
      <c r="B2578" s="143" t="s">
        <v>1605</v>
      </c>
      <c r="C2578" s="147">
        <v>17784</v>
      </c>
      <c r="D2578" s="7">
        <v>-4.2339845000000001E-2</v>
      </c>
      <c r="E2578" s="10">
        <v>1</v>
      </c>
      <c r="F2578" s="144">
        <v>0</v>
      </c>
      <c r="G2578" s="47">
        <f t="shared" si="208"/>
        <v>17784</v>
      </c>
      <c r="H2578" s="47">
        <f t="shared" si="209"/>
        <v>0</v>
      </c>
      <c r="I2578" s="59">
        <v>-8.9788414520267451E-2</v>
      </c>
      <c r="J2578" s="23">
        <f t="shared" si="210"/>
        <v>4.744856952026745E-2</v>
      </c>
      <c r="K2578" s="9">
        <v>-1.7165993179862959E-2</v>
      </c>
      <c r="L2578" s="63">
        <f t="shared" si="211"/>
        <v>-3.3571009145064536</v>
      </c>
      <c r="M2578" s="63">
        <f t="shared" si="212"/>
        <v>-2.5173851820137042E-2</v>
      </c>
      <c r="N2578" s="145"/>
      <c r="O2578" s="131"/>
      <c r="P2578" s="131"/>
      <c r="Q2578" s="131"/>
      <c r="R2578" s="131"/>
      <c r="S2578" s="131"/>
      <c r="T2578" s="131"/>
      <c r="U2578" s="131"/>
      <c r="V2578" s="131"/>
      <c r="W2578" s="131"/>
    </row>
    <row r="2579" spans="1:23" ht="18" customHeight="1" x14ac:dyDescent="0.35">
      <c r="A2579" s="143" t="s">
        <v>1164</v>
      </c>
      <c r="B2579" s="143" t="s">
        <v>1606</v>
      </c>
      <c r="C2579" s="147">
        <v>18299</v>
      </c>
      <c r="D2579" s="7">
        <v>-9.7489521999999995E-2</v>
      </c>
      <c r="E2579" s="10">
        <v>1</v>
      </c>
      <c r="F2579" s="144">
        <v>0</v>
      </c>
      <c r="G2579" s="47">
        <f t="shared" si="208"/>
        <v>18299</v>
      </c>
      <c r="H2579" s="47">
        <f t="shared" si="209"/>
        <v>0</v>
      </c>
      <c r="I2579" s="59">
        <v>-8.9788414520267451E-2</v>
      </c>
      <c r="J2579" s="23">
        <f t="shared" si="210"/>
        <v>-7.7011074797325441E-3</v>
      </c>
      <c r="K2579" s="9">
        <v>-1.7165993179862959E-2</v>
      </c>
      <c r="L2579" s="63">
        <f t="shared" si="211"/>
        <v>-10.865668685980749</v>
      </c>
      <c r="M2579" s="63">
        <f t="shared" si="212"/>
        <v>-8.0323528820137033E-2</v>
      </c>
      <c r="N2579" s="145"/>
      <c r="O2579" s="131"/>
      <c r="P2579" s="131"/>
      <c r="Q2579" s="131"/>
      <c r="R2579" s="131"/>
      <c r="S2579" s="131"/>
      <c r="T2579" s="131"/>
      <c r="U2579" s="131"/>
      <c r="V2579" s="131"/>
      <c r="W2579" s="131"/>
    </row>
    <row r="2580" spans="1:23" ht="18" customHeight="1" x14ac:dyDescent="0.35">
      <c r="A2580" s="143" t="s">
        <v>1164</v>
      </c>
      <c r="B2580" s="143" t="s">
        <v>204</v>
      </c>
      <c r="C2580" s="147">
        <v>14317</v>
      </c>
      <c r="D2580" s="7">
        <v>-9.8243414000000001E-2</v>
      </c>
      <c r="E2580" s="10">
        <v>1</v>
      </c>
      <c r="F2580" s="144">
        <v>0</v>
      </c>
      <c r="G2580" s="47">
        <f t="shared" si="208"/>
        <v>14317</v>
      </c>
      <c r="H2580" s="47">
        <f t="shared" si="209"/>
        <v>0</v>
      </c>
      <c r="I2580" s="59">
        <v>-8.9788414520267451E-2</v>
      </c>
      <c r="J2580" s="23">
        <f t="shared" si="210"/>
        <v>-8.4549994797325501E-3</v>
      </c>
      <c r="K2580" s="9">
        <v>-1.7165993179862959E-2</v>
      </c>
      <c r="L2580" s="63">
        <f t="shared" si="211"/>
        <v>-9.7012107030374466</v>
      </c>
      <c r="M2580" s="63">
        <f t="shared" si="212"/>
        <v>-8.1077420820137039E-2</v>
      </c>
      <c r="N2580" s="145"/>
      <c r="O2580" s="131"/>
      <c r="P2580" s="131"/>
      <c r="Q2580" s="131"/>
      <c r="R2580" s="131"/>
      <c r="S2580" s="131"/>
      <c r="T2580" s="131"/>
      <c r="U2580" s="131"/>
      <c r="V2580" s="131"/>
      <c r="W2580" s="131"/>
    </row>
    <row r="2581" spans="1:23" ht="18" customHeight="1" x14ac:dyDescent="0.35">
      <c r="A2581" s="143" t="s">
        <v>1164</v>
      </c>
      <c r="B2581" s="143" t="s">
        <v>113</v>
      </c>
      <c r="C2581" s="147">
        <v>15579</v>
      </c>
      <c r="D2581" s="7">
        <v>-7.8311832999999997E-2</v>
      </c>
      <c r="E2581" s="10">
        <v>1</v>
      </c>
      <c r="F2581" s="144">
        <v>0</v>
      </c>
      <c r="G2581" s="47">
        <f t="shared" si="208"/>
        <v>15579</v>
      </c>
      <c r="H2581" s="47">
        <f t="shared" si="209"/>
        <v>0</v>
      </c>
      <c r="I2581" s="59">
        <v>-8.9788414520267451E-2</v>
      </c>
      <c r="J2581" s="23">
        <f t="shared" si="210"/>
        <v>1.1476581520267454E-2</v>
      </c>
      <c r="K2581" s="9">
        <v>-1.7165993179862959E-2</v>
      </c>
      <c r="L2581" s="63">
        <f t="shared" si="211"/>
        <v>-7.6319708501644739</v>
      </c>
      <c r="M2581" s="63">
        <f t="shared" si="212"/>
        <v>-6.1145839820137035E-2</v>
      </c>
      <c r="N2581" s="145"/>
      <c r="O2581" s="131"/>
      <c r="P2581" s="131"/>
      <c r="Q2581" s="131"/>
      <c r="R2581" s="131"/>
      <c r="S2581" s="131"/>
      <c r="T2581" s="131"/>
      <c r="U2581" s="131"/>
      <c r="V2581" s="131"/>
      <c r="W2581" s="131"/>
    </row>
    <row r="2582" spans="1:23" ht="18" customHeight="1" x14ac:dyDescent="0.35">
      <c r="A2582" s="143" t="s">
        <v>1164</v>
      </c>
      <c r="B2582" s="143" t="s">
        <v>205</v>
      </c>
      <c r="C2582" s="147">
        <v>50526</v>
      </c>
      <c r="D2582" s="7">
        <v>-8.0557904E-2</v>
      </c>
      <c r="E2582" s="10">
        <v>1</v>
      </c>
      <c r="F2582" s="144">
        <v>0</v>
      </c>
      <c r="G2582" s="47">
        <f t="shared" si="208"/>
        <v>50526</v>
      </c>
      <c r="H2582" s="47">
        <f t="shared" si="209"/>
        <v>0</v>
      </c>
      <c r="I2582" s="59">
        <v>-8.9788414520267451E-2</v>
      </c>
      <c r="J2582" s="23">
        <f t="shared" si="210"/>
        <v>9.2305105202674514E-3</v>
      </c>
      <c r="K2582" s="9">
        <v>-1.7165993179862959E-2</v>
      </c>
      <c r="L2582" s="63">
        <f t="shared" si="211"/>
        <v>-14.24922688932342</v>
      </c>
      <c r="M2582" s="63">
        <f t="shared" si="212"/>
        <v>-6.3391910820137037E-2</v>
      </c>
      <c r="N2582" s="145"/>
      <c r="O2582" s="131"/>
      <c r="P2582" s="131"/>
      <c r="Q2582" s="131"/>
      <c r="R2582" s="131"/>
      <c r="S2582" s="131"/>
      <c r="T2582" s="131"/>
      <c r="U2582" s="131"/>
      <c r="V2582" s="131"/>
      <c r="W2582" s="131"/>
    </row>
    <row r="2583" spans="1:23" ht="18" customHeight="1" x14ac:dyDescent="0.35">
      <c r="A2583" s="143" t="s">
        <v>1164</v>
      </c>
      <c r="B2583" s="143" t="s">
        <v>641</v>
      </c>
      <c r="C2583" s="147">
        <v>16597</v>
      </c>
      <c r="D2583" s="7">
        <v>-8.5436313999999999E-2</v>
      </c>
      <c r="E2583" s="10">
        <v>1</v>
      </c>
      <c r="F2583" s="144">
        <v>0</v>
      </c>
      <c r="G2583" s="47">
        <f t="shared" si="208"/>
        <v>16597</v>
      </c>
      <c r="H2583" s="47">
        <f t="shared" si="209"/>
        <v>0</v>
      </c>
      <c r="I2583" s="59">
        <v>-8.9788414520267451E-2</v>
      </c>
      <c r="J2583" s="23">
        <f t="shared" si="210"/>
        <v>4.3521005202674518E-3</v>
      </c>
      <c r="K2583" s="9">
        <v>-1.7165993179862959E-2</v>
      </c>
      <c r="L2583" s="63">
        <f t="shared" si="211"/>
        <v>-8.7952206789236964</v>
      </c>
      <c r="M2583" s="63">
        <f t="shared" si="212"/>
        <v>-6.8270320820137037E-2</v>
      </c>
      <c r="N2583" s="145"/>
      <c r="O2583" s="131"/>
      <c r="P2583" s="131"/>
      <c r="Q2583" s="131"/>
      <c r="R2583" s="131"/>
      <c r="S2583" s="131"/>
      <c r="T2583" s="131"/>
      <c r="U2583" s="131"/>
      <c r="V2583" s="131"/>
      <c r="W2583" s="131"/>
    </row>
    <row r="2584" spans="1:23" ht="18" customHeight="1" x14ac:dyDescent="0.35">
      <c r="A2584" s="143" t="s">
        <v>1164</v>
      </c>
      <c r="B2584" s="143" t="s">
        <v>1607</v>
      </c>
      <c r="C2584" s="147">
        <v>2584</v>
      </c>
      <c r="D2584" s="7">
        <v>-2.6144825999999999E-2</v>
      </c>
      <c r="E2584" s="10">
        <v>1</v>
      </c>
      <c r="F2584" s="144">
        <v>0</v>
      </c>
      <c r="G2584" s="47">
        <f t="shared" si="208"/>
        <v>2584</v>
      </c>
      <c r="H2584" s="47">
        <f t="shared" si="209"/>
        <v>0</v>
      </c>
      <c r="I2584" s="59">
        <v>-8.9788414520267451E-2</v>
      </c>
      <c r="J2584" s="23">
        <f t="shared" si="210"/>
        <v>6.3643588520267455E-2</v>
      </c>
      <c r="K2584" s="9">
        <v>-1.7165993179862959E-2</v>
      </c>
      <c r="L2584" s="63">
        <f t="shared" si="211"/>
        <v>-0.4564215484506956</v>
      </c>
      <c r="M2584" s="63">
        <f t="shared" si="212"/>
        <v>-8.9788328201370407E-3</v>
      </c>
      <c r="N2584" s="145"/>
      <c r="O2584" s="131"/>
      <c r="P2584" s="131"/>
      <c r="Q2584" s="131"/>
      <c r="R2584" s="131"/>
      <c r="S2584" s="131"/>
      <c r="T2584" s="131"/>
      <c r="U2584" s="131"/>
      <c r="V2584" s="131"/>
      <c r="W2584" s="131"/>
    </row>
    <row r="2585" spans="1:23" ht="18" customHeight="1" x14ac:dyDescent="0.35">
      <c r="A2585" s="143" t="s">
        <v>1164</v>
      </c>
      <c r="B2585" s="143" t="s">
        <v>1608</v>
      </c>
      <c r="C2585" s="147">
        <v>9161</v>
      </c>
      <c r="D2585" s="7">
        <v>-8.9744358999999996E-2</v>
      </c>
      <c r="E2585" s="10">
        <v>1</v>
      </c>
      <c r="F2585" s="144">
        <v>0</v>
      </c>
      <c r="G2585" s="47">
        <f t="shared" si="208"/>
        <v>9161</v>
      </c>
      <c r="H2585" s="47">
        <f t="shared" si="209"/>
        <v>0</v>
      </c>
      <c r="I2585" s="59">
        <v>-8.9788414520267451E-2</v>
      </c>
      <c r="J2585" s="23">
        <f t="shared" si="210"/>
        <v>4.4055520267455295E-5</v>
      </c>
      <c r="K2585" s="9">
        <v>-1.7165993179862959E-2</v>
      </c>
      <c r="L2585" s="63">
        <f t="shared" si="211"/>
        <v>-6.9467013290409501</v>
      </c>
      <c r="M2585" s="63">
        <f t="shared" si="212"/>
        <v>-7.2578365820137034E-2</v>
      </c>
      <c r="N2585" s="145"/>
      <c r="O2585" s="131"/>
      <c r="P2585" s="131"/>
      <c r="Q2585" s="131"/>
      <c r="R2585" s="131"/>
      <c r="S2585" s="131"/>
      <c r="T2585" s="131"/>
      <c r="U2585" s="131"/>
      <c r="V2585" s="131"/>
      <c r="W2585" s="131"/>
    </row>
    <row r="2586" spans="1:23" ht="18" customHeight="1" x14ac:dyDescent="0.35">
      <c r="A2586" s="143" t="s">
        <v>1164</v>
      </c>
      <c r="B2586" s="143" t="s">
        <v>1609</v>
      </c>
      <c r="C2586" s="147">
        <v>22075</v>
      </c>
      <c r="D2586" s="7">
        <v>-3.9563475000000001E-2</v>
      </c>
      <c r="E2586" s="10">
        <v>1</v>
      </c>
      <c r="F2586" s="144">
        <v>0</v>
      </c>
      <c r="G2586" s="47">
        <f t="shared" si="208"/>
        <v>22075</v>
      </c>
      <c r="H2586" s="47">
        <f t="shared" si="209"/>
        <v>0</v>
      </c>
      <c r="I2586" s="59">
        <v>-8.9788414520267451E-2</v>
      </c>
      <c r="J2586" s="23">
        <f t="shared" si="210"/>
        <v>5.022493952026745E-2</v>
      </c>
      <c r="K2586" s="9">
        <v>-1.7165993179862959E-2</v>
      </c>
      <c r="L2586" s="63">
        <f t="shared" si="211"/>
        <v>-3.3277412400644044</v>
      </c>
      <c r="M2586" s="63">
        <f t="shared" si="212"/>
        <v>-2.2397481820137042E-2</v>
      </c>
      <c r="N2586" s="145"/>
      <c r="O2586" s="131"/>
      <c r="P2586" s="131"/>
      <c r="Q2586" s="131"/>
      <c r="R2586" s="131"/>
      <c r="S2586" s="131"/>
      <c r="T2586" s="131"/>
      <c r="U2586" s="131"/>
      <c r="V2586" s="131"/>
      <c r="W2586" s="131"/>
    </row>
    <row r="2587" spans="1:23" ht="18" customHeight="1" x14ac:dyDescent="0.35">
      <c r="A2587" s="143" t="s">
        <v>1164</v>
      </c>
      <c r="B2587" s="143" t="s">
        <v>1610</v>
      </c>
      <c r="C2587" s="147">
        <v>143</v>
      </c>
      <c r="D2587" s="7">
        <v>-8.9398733999999994E-2</v>
      </c>
      <c r="E2587" s="10">
        <v>1</v>
      </c>
      <c r="F2587" s="144">
        <v>0</v>
      </c>
      <c r="G2587" s="47">
        <f t="shared" si="208"/>
        <v>143</v>
      </c>
      <c r="H2587" s="47">
        <f t="shared" si="209"/>
        <v>0</v>
      </c>
      <c r="I2587" s="59">
        <v>-8.9788414520267451E-2</v>
      </c>
      <c r="J2587" s="23">
        <f t="shared" si="210"/>
        <v>3.8968052026745748E-4</v>
      </c>
      <c r="K2587" s="9">
        <v>-1.7165993179862959E-2</v>
      </c>
      <c r="L2587" s="63">
        <f t="shared" si="211"/>
        <v>-0.86377794891606252</v>
      </c>
      <c r="M2587" s="63">
        <f t="shared" si="212"/>
        <v>-7.2232740820137031E-2</v>
      </c>
      <c r="N2587" s="145"/>
      <c r="O2587" s="131"/>
      <c r="P2587" s="131"/>
      <c r="Q2587" s="131"/>
      <c r="R2587" s="131"/>
      <c r="S2587" s="131"/>
      <c r="T2587" s="131"/>
      <c r="U2587" s="131"/>
      <c r="V2587" s="131"/>
      <c r="W2587" s="131"/>
    </row>
    <row r="2588" spans="1:23" ht="18" customHeight="1" x14ac:dyDescent="0.35">
      <c r="A2588" s="143" t="s">
        <v>1164</v>
      </c>
      <c r="B2588" s="143" t="s">
        <v>1611</v>
      </c>
      <c r="C2588" s="147">
        <v>215668</v>
      </c>
      <c r="D2588" s="7">
        <v>2.1651864999999999E-2</v>
      </c>
      <c r="E2588" s="10">
        <v>1</v>
      </c>
      <c r="F2588" s="144">
        <v>0</v>
      </c>
      <c r="G2588" s="47">
        <f t="shared" si="208"/>
        <v>215668</v>
      </c>
      <c r="H2588" s="47">
        <f t="shared" si="209"/>
        <v>0</v>
      </c>
      <c r="I2588" s="59">
        <v>-8.9788414520267451E-2</v>
      </c>
      <c r="J2588" s="23">
        <f t="shared" si="210"/>
        <v>0.11144027952026744</v>
      </c>
      <c r="K2588" s="9">
        <v>-1.7165993179862959E-2</v>
      </c>
      <c r="L2588" s="63">
        <f t="shared" si="211"/>
        <v>18.027040086586673</v>
      </c>
      <c r="M2588" s="63">
        <f t="shared" si="212"/>
        <v>3.8817858179862955E-2</v>
      </c>
      <c r="N2588" s="145"/>
      <c r="O2588" s="131"/>
      <c r="P2588" s="131"/>
      <c r="Q2588" s="131"/>
      <c r="R2588" s="131"/>
      <c r="S2588" s="131"/>
      <c r="T2588" s="131"/>
      <c r="U2588" s="131"/>
      <c r="V2588" s="131"/>
      <c r="W2588" s="131"/>
    </row>
    <row r="2589" spans="1:23" ht="18" customHeight="1" x14ac:dyDescent="0.35">
      <c r="A2589" s="143" t="s">
        <v>1164</v>
      </c>
      <c r="B2589" s="143" t="s">
        <v>358</v>
      </c>
      <c r="C2589" s="147">
        <v>4381</v>
      </c>
      <c r="D2589" s="7">
        <v>-0.110934427</v>
      </c>
      <c r="E2589" s="10">
        <v>1</v>
      </c>
      <c r="F2589" s="144">
        <v>0</v>
      </c>
      <c r="G2589" s="47">
        <f t="shared" si="208"/>
        <v>4381</v>
      </c>
      <c r="H2589" s="47">
        <f t="shared" si="209"/>
        <v>0</v>
      </c>
      <c r="I2589" s="59">
        <v>-8.9788414520267451E-2</v>
      </c>
      <c r="J2589" s="23">
        <f t="shared" si="210"/>
        <v>-2.1146012479732551E-2</v>
      </c>
      <c r="K2589" s="9">
        <v>-1.7165993179862959E-2</v>
      </c>
      <c r="L2589" s="63">
        <f t="shared" si="211"/>
        <v>-6.2064503971527643</v>
      </c>
      <c r="M2589" s="63">
        <f t="shared" si="212"/>
        <v>-9.376843382013704E-2</v>
      </c>
      <c r="N2589" s="145"/>
      <c r="O2589" s="131"/>
      <c r="P2589" s="131"/>
      <c r="Q2589" s="131"/>
      <c r="R2589" s="131"/>
      <c r="S2589" s="131"/>
      <c r="T2589" s="131"/>
      <c r="U2589" s="131"/>
      <c r="V2589" s="131"/>
      <c r="W2589" s="131"/>
    </row>
    <row r="2590" spans="1:23" ht="18" customHeight="1" x14ac:dyDescent="0.35">
      <c r="A2590" s="143" t="s">
        <v>1164</v>
      </c>
      <c r="B2590" s="143" t="s">
        <v>115</v>
      </c>
      <c r="C2590" s="147">
        <v>9294</v>
      </c>
      <c r="D2590" s="7">
        <v>-7.6912017999999999E-2</v>
      </c>
      <c r="E2590" s="10">
        <v>1</v>
      </c>
      <c r="F2590" s="144">
        <v>0</v>
      </c>
      <c r="G2590" s="47">
        <f t="shared" si="208"/>
        <v>9294</v>
      </c>
      <c r="H2590" s="47">
        <f t="shared" si="209"/>
        <v>0</v>
      </c>
      <c r="I2590" s="59">
        <v>-8.9788414520267451E-2</v>
      </c>
      <c r="J2590" s="23">
        <f t="shared" si="210"/>
        <v>1.2876396520267452E-2</v>
      </c>
      <c r="K2590" s="9">
        <v>-1.7165993179862959E-2</v>
      </c>
      <c r="L2590" s="63">
        <f t="shared" si="211"/>
        <v>-5.7598390651065552</v>
      </c>
      <c r="M2590" s="63">
        <f t="shared" si="212"/>
        <v>-5.9746024820137036E-2</v>
      </c>
      <c r="N2590" s="145"/>
      <c r="O2590" s="131"/>
      <c r="P2590" s="131"/>
      <c r="Q2590" s="131"/>
      <c r="R2590" s="131"/>
      <c r="S2590" s="131"/>
      <c r="T2590" s="131"/>
      <c r="U2590" s="131"/>
      <c r="V2590" s="131"/>
      <c r="W2590" s="131"/>
    </row>
    <row r="2591" spans="1:23" ht="18" customHeight="1" x14ac:dyDescent="0.35">
      <c r="A2591" s="143" t="s">
        <v>1164</v>
      </c>
      <c r="B2591" s="143" t="s">
        <v>210</v>
      </c>
      <c r="C2591" s="147">
        <v>9020</v>
      </c>
      <c r="D2591" s="7">
        <v>-0.111969814</v>
      </c>
      <c r="E2591" s="10">
        <v>1</v>
      </c>
      <c r="F2591" s="144">
        <v>0</v>
      </c>
      <c r="G2591" s="47">
        <f t="shared" si="208"/>
        <v>9020</v>
      </c>
      <c r="H2591" s="47">
        <f t="shared" si="209"/>
        <v>0</v>
      </c>
      <c r="I2591" s="59">
        <v>-8.9788414520267451E-2</v>
      </c>
      <c r="J2591" s="23">
        <f t="shared" si="210"/>
        <v>-2.218139947973255E-2</v>
      </c>
      <c r="K2591" s="9">
        <v>-1.7165993179862959E-2</v>
      </c>
      <c r="L2591" s="63">
        <f t="shared" si="211"/>
        <v>-9.0038677948819181</v>
      </c>
      <c r="M2591" s="63">
        <f t="shared" si="212"/>
        <v>-9.4803820820137039E-2</v>
      </c>
      <c r="N2591" s="145"/>
      <c r="O2591" s="131"/>
      <c r="P2591" s="131"/>
      <c r="Q2591" s="131"/>
      <c r="R2591" s="131"/>
      <c r="S2591" s="131"/>
      <c r="T2591" s="131"/>
      <c r="U2591" s="131"/>
      <c r="V2591" s="131"/>
      <c r="W2591" s="131"/>
    </row>
    <row r="2592" spans="1:23" ht="18" customHeight="1" x14ac:dyDescent="0.35">
      <c r="A2592" s="143" t="s">
        <v>1164</v>
      </c>
      <c r="B2592" s="143" t="s">
        <v>730</v>
      </c>
      <c r="C2592" s="147">
        <v>3848</v>
      </c>
      <c r="D2592" s="7">
        <v>-5.0114771000000002E-2</v>
      </c>
      <c r="E2592" s="10">
        <v>1</v>
      </c>
      <c r="F2592" s="144">
        <v>0</v>
      </c>
      <c r="G2592" s="47">
        <f t="shared" si="208"/>
        <v>3848</v>
      </c>
      <c r="H2592" s="47">
        <f t="shared" si="209"/>
        <v>0</v>
      </c>
      <c r="I2592" s="59">
        <v>-8.9788414520267451E-2</v>
      </c>
      <c r="J2592" s="23">
        <f t="shared" si="210"/>
        <v>3.9673643520267449E-2</v>
      </c>
      <c r="K2592" s="9">
        <v>-1.7165993179862959E-2</v>
      </c>
      <c r="L2592" s="63">
        <f t="shared" si="211"/>
        <v>-2.043886812293485</v>
      </c>
      <c r="M2592" s="63">
        <f t="shared" si="212"/>
        <v>-3.294877782013704E-2</v>
      </c>
      <c r="N2592" s="145"/>
      <c r="O2592" s="131"/>
      <c r="P2592" s="131"/>
      <c r="Q2592" s="131"/>
      <c r="R2592" s="131"/>
      <c r="S2592" s="131"/>
      <c r="T2592" s="131"/>
      <c r="U2592" s="131"/>
      <c r="V2592" s="131"/>
      <c r="W2592" s="131"/>
    </row>
    <row r="2593" spans="1:23" ht="18" customHeight="1" x14ac:dyDescent="0.35">
      <c r="A2593" s="143" t="s">
        <v>1164</v>
      </c>
      <c r="B2593" s="143" t="s">
        <v>800</v>
      </c>
      <c r="C2593" s="147">
        <v>4538</v>
      </c>
      <c r="D2593" s="7">
        <v>-7.4561012999999995E-2</v>
      </c>
      <c r="E2593" s="10">
        <v>1</v>
      </c>
      <c r="F2593" s="144">
        <v>0</v>
      </c>
      <c r="G2593" s="47">
        <f t="shared" si="208"/>
        <v>4538</v>
      </c>
      <c r="H2593" s="47">
        <f t="shared" si="209"/>
        <v>0</v>
      </c>
      <c r="I2593" s="59">
        <v>-8.9788414520267451E-2</v>
      </c>
      <c r="J2593" s="23">
        <f t="shared" si="210"/>
        <v>1.5227401520267456E-2</v>
      </c>
      <c r="K2593" s="9">
        <v>-1.7165993179862959E-2</v>
      </c>
      <c r="L2593" s="63">
        <f t="shared" si="211"/>
        <v>-3.8663970962769074</v>
      </c>
      <c r="M2593" s="63">
        <f t="shared" si="212"/>
        <v>-5.7395019820137033E-2</v>
      </c>
      <c r="N2593" s="145"/>
      <c r="O2593" s="131"/>
      <c r="P2593" s="131"/>
      <c r="Q2593" s="131"/>
      <c r="R2593" s="131"/>
      <c r="S2593" s="131"/>
      <c r="T2593" s="131"/>
      <c r="U2593" s="131"/>
      <c r="V2593" s="131"/>
      <c r="W2593" s="131"/>
    </row>
    <row r="2594" spans="1:23" ht="18" customHeight="1" x14ac:dyDescent="0.35">
      <c r="A2594" s="143" t="s">
        <v>1164</v>
      </c>
      <c r="B2594" s="143" t="s">
        <v>1615</v>
      </c>
      <c r="C2594" s="147">
        <v>25853</v>
      </c>
      <c r="D2594" s="7">
        <v>-8.6780759999999998E-2</v>
      </c>
      <c r="E2594" s="10">
        <v>1</v>
      </c>
      <c r="F2594" s="144">
        <v>0</v>
      </c>
      <c r="G2594" s="47">
        <f t="shared" si="208"/>
        <v>25853</v>
      </c>
      <c r="H2594" s="47">
        <f t="shared" si="209"/>
        <v>0</v>
      </c>
      <c r="I2594" s="59">
        <v>-8.9788414520267451E-2</v>
      </c>
      <c r="J2594" s="23">
        <f t="shared" si="210"/>
        <v>3.0076545202674526E-3</v>
      </c>
      <c r="K2594" s="9">
        <v>-1.7165993179862959E-2</v>
      </c>
      <c r="L2594" s="63">
        <f t="shared" si="211"/>
        <v>-11.193266548614767</v>
      </c>
      <c r="M2594" s="63">
        <f t="shared" si="212"/>
        <v>-6.9614766820137036E-2</v>
      </c>
      <c r="N2594" s="145"/>
      <c r="O2594" s="131"/>
      <c r="P2594" s="131"/>
      <c r="Q2594" s="131"/>
      <c r="R2594" s="131"/>
      <c r="S2594" s="131"/>
      <c r="T2594" s="131"/>
      <c r="U2594" s="131"/>
      <c r="V2594" s="131"/>
      <c r="W2594" s="131"/>
    </row>
    <row r="2595" spans="1:23" ht="18" customHeight="1" x14ac:dyDescent="0.35">
      <c r="A2595" s="143" t="s">
        <v>1164</v>
      </c>
      <c r="B2595" s="143" t="s">
        <v>1616</v>
      </c>
      <c r="C2595" s="147">
        <v>26083</v>
      </c>
      <c r="D2595" s="7">
        <v>-0.23924704599999999</v>
      </c>
      <c r="E2595" s="10">
        <v>1</v>
      </c>
      <c r="F2595" s="144">
        <v>0</v>
      </c>
      <c r="G2595" s="47">
        <f t="shared" si="208"/>
        <v>26083</v>
      </c>
      <c r="H2595" s="47">
        <f t="shared" si="209"/>
        <v>0</v>
      </c>
      <c r="I2595" s="59">
        <v>-8.9788414520267451E-2</v>
      </c>
      <c r="J2595" s="23">
        <f t="shared" si="210"/>
        <v>-0.14945863147973254</v>
      </c>
      <c r="K2595" s="9">
        <v>-1.7165993179862959E-2</v>
      </c>
      <c r="L2595" s="63">
        <f t="shared" si="211"/>
        <v>-35.866605694824457</v>
      </c>
      <c r="M2595" s="63">
        <f t="shared" si="212"/>
        <v>-0.22208105282013704</v>
      </c>
      <c r="N2595" s="145"/>
      <c r="O2595" s="131"/>
      <c r="P2595" s="131"/>
      <c r="Q2595" s="131"/>
      <c r="R2595" s="131"/>
      <c r="S2595" s="131"/>
      <c r="T2595" s="131"/>
      <c r="U2595" s="131"/>
      <c r="V2595" s="131"/>
      <c r="W2595" s="131"/>
    </row>
    <row r="2596" spans="1:23" ht="18" customHeight="1" x14ac:dyDescent="0.35">
      <c r="A2596" s="143" t="s">
        <v>1164</v>
      </c>
      <c r="B2596" s="143" t="s">
        <v>1612</v>
      </c>
      <c r="C2596" s="147">
        <v>6385</v>
      </c>
      <c r="D2596" s="7">
        <v>-9.9024434999999994E-2</v>
      </c>
      <c r="E2596" s="10">
        <v>1</v>
      </c>
      <c r="F2596" s="144">
        <v>0</v>
      </c>
      <c r="G2596" s="47">
        <f t="shared" si="208"/>
        <v>6385</v>
      </c>
      <c r="H2596" s="47">
        <f t="shared" si="209"/>
        <v>0</v>
      </c>
      <c r="I2596" s="59">
        <v>-8.9788414520267451E-2</v>
      </c>
      <c r="J2596" s="23">
        <f t="shared" si="210"/>
        <v>-9.2360204797325429E-3</v>
      </c>
      <c r="K2596" s="9">
        <v>-1.7165993179862959E-2</v>
      </c>
      <c r="L2596" s="63">
        <f t="shared" si="211"/>
        <v>-6.5409966147946106</v>
      </c>
      <c r="M2596" s="63">
        <f t="shared" si="212"/>
        <v>-8.1858441820137032E-2</v>
      </c>
      <c r="N2596" s="145"/>
      <c r="O2596" s="131"/>
      <c r="P2596" s="131"/>
      <c r="Q2596" s="131"/>
      <c r="R2596" s="131"/>
      <c r="S2596" s="131"/>
      <c r="T2596" s="131"/>
      <c r="U2596" s="131"/>
      <c r="V2596" s="131"/>
      <c r="W2596" s="131"/>
    </row>
    <row r="2597" spans="1:23" ht="18" customHeight="1" x14ac:dyDescent="0.35">
      <c r="A2597" s="143" t="s">
        <v>1164</v>
      </c>
      <c r="B2597" s="143" t="s">
        <v>1613</v>
      </c>
      <c r="C2597" s="147">
        <v>175273</v>
      </c>
      <c r="D2597" s="7">
        <v>1.729537E-3</v>
      </c>
      <c r="E2597" s="10">
        <v>1</v>
      </c>
      <c r="F2597" s="144">
        <v>0</v>
      </c>
      <c r="G2597" s="47">
        <f t="shared" si="208"/>
        <v>175273</v>
      </c>
      <c r="H2597" s="47">
        <f t="shared" si="209"/>
        <v>0</v>
      </c>
      <c r="I2597" s="59">
        <v>-8.9788414520267451E-2</v>
      </c>
      <c r="J2597" s="23">
        <f t="shared" si="210"/>
        <v>9.1517951520267454E-2</v>
      </c>
      <c r="K2597" s="9">
        <v>-1.7165993179862959E-2</v>
      </c>
      <c r="L2597" s="63">
        <f t="shared" si="211"/>
        <v>7.9107305506989682</v>
      </c>
      <c r="M2597" s="63">
        <f t="shared" si="212"/>
        <v>1.8895530179862959E-2</v>
      </c>
      <c r="N2597" s="145"/>
      <c r="O2597" s="131"/>
      <c r="P2597" s="131"/>
      <c r="Q2597" s="131"/>
      <c r="R2597" s="131"/>
      <c r="S2597" s="131"/>
      <c r="T2597" s="131"/>
      <c r="U2597" s="131"/>
      <c r="V2597" s="131"/>
      <c r="W2597" s="131"/>
    </row>
    <row r="2598" spans="1:23" ht="18" customHeight="1" x14ac:dyDescent="0.35">
      <c r="A2598" s="143" t="s">
        <v>1164</v>
      </c>
      <c r="B2598" s="143" t="s">
        <v>1614</v>
      </c>
      <c r="C2598" s="147">
        <v>1045</v>
      </c>
      <c r="D2598" s="7">
        <v>-0.144806461</v>
      </c>
      <c r="E2598" s="10">
        <v>1</v>
      </c>
      <c r="F2598" s="144">
        <v>0</v>
      </c>
      <c r="G2598" s="47">
        <f t="shared" si="208"/>
        <v>1045</v>
      </c>
      <c r="H2598" s="47">
        <f t="shared" si="209"/>
        <v>0</v>
      </c>
      <c r="I2598" s="59">
        <v>-8.9788414520267451E-2</v>
      </c>
      <c r="J2598" s="23">
        <f t="shared" si="210"/>
        <v>-5.5018046479732546E-2</v>
      </c>
      <c r="K2598" s="9">
        <v>-1.7165993179862959E-2</v>
      </c>
      <c r="L2598" s="63">
        <f t="shared" si="211"/>
        <v>-4.126164445521276</v>
      </c>
      <c r="M2598" s="63">
        <f t="shared" si="212"/>
        <v>-0.12764046782013705</v>
      </c>
      <c r="N2598" s="145"/>
      <c r="O2598" s="131"/>
      <c r="P2598" s="131"/>
      <c r="Q2598" s="131"/>
      <c r="R2598" s="131"/>
      <c r="S2598" s="131"/>
      <c r="T2598" s="131"/>
      <c r="U2598" s="131"/>
      <c r="V2598" s="131"/>
      <c r="W2598" s="131"/>
    </row>
    <row r="2599" spans="1:23" ht="18" customHeight="1" x14ac:dyDescent="0.35">
      <c r="A2599" s="143" t="s">
        <v>1164</v>
      </c>
      <c r="B2599" s="143" t="s">
        <v>1346</v>
      </c>
      <c r="C2599" s="147">
        <v>38042</v>
      </c>
      <c r="D2599" s="7">
        <v>-2.7202112000000001E-2</v>
      </c>
      <c r="E2599" s="10">
        <v>1</v>
      </c>
      <c r="F2599" s="144">
        <v>0</v>
      </c>
      <c r="G2599" s="47">
        <f t="shared" si="208"/>
        <v>38042</v>
      </c>
      <c r="H2599" s="47">
        <f t="shared" si="209"/>
        <v>0</v>
      </c>
      <c r="I2599" s="59">
        <v>-8.9788414520267451E-2</v>
      </c>
      <c r="J2599" s="23">
        <f t="shared" si="210"/>
        <v>6.2586302520267451E-2</v>
      </c>
      <c r="K2599" s="9">
        <v>-1.7165993179862959E-2</v>
      </c>
      <c r="L2599" s="63">
        <f t="shared" si="211"/>
        <v>-1.9574805928880521</v>
      </c>
      <c r="M2599" s="63">
        <f t="shared" si="212"/>
        <v>-1.0036118820137042E-2</v>
      </c>
      <c r="N2599" s="145"/>
      <c r="O2599" s="131"/>
      <c r="P2599" s="131"/>
      <c r="Q2599" s="131"/>
      <c r="R2599" s="131"/>
      <c r="S2599" s="131"/>
      <c r="T2599" s="131"/>
      <c r="U2599" s="131"/>
      <c r="V2599" s="131"/>
      <c r="W2599" s="131"/>
    </row>
    <row r="2600" spans="1:23" ht="18" customHeight="1" x14ac:dyDescent="0.35">
      <c r="A2600" s="143" t="s">
        <v>1164</v>
      </c>
      <c r="B2600" s="143" t="s">
        <v>802</v>
      </c>
      <c r="C2600" s="147">
        <v>2027</v>
      </c>
      <c r="D2600" s="7">
        <v>-9.9812100000000001E-2</v>
      </c>
      <c r="E2600" s="10">
        <v>1</v>
      </c>
      <c r="F2600" s="144">
        <v>0</v>
      </c>
      <c r="G2600" s="47">
        <f t="shared" si="208"/>
        <v>2027</v>
      </c>
      <c r="H2600" s="47">
        <f t="shared" si="209"/>
        <v>0</v>
      </c>
      <c r="I2600" s="59">
        <v>-8.9788414520267451E-2</v>
      </c>
      <c r="J2600" s="23">
        <f t="shared" si="210"/>
        <v>-1.002368547973255E-2</v>
      </c>
      <c r="K2600" s="9">
        <v>-1.7165993179862959E-2</v>
      </c>
      <c r="L2600" s="63">
        <f t="shared" si="211"/>
        <v>-3.7209109338049453</v>
      </c>
      <c r="M2600" s="63">
        <f t="shared" si="212"/>
        <v>-8.2646106820137039E-2</v>
      </c>
      <c r="N2600" s="145"/>
      <c r="O2600" s="131"/>
      <c r="P2600" s="131"/>
      <c r="Q2600" s="131"/>
      <c r="R2600" s="131"/>
      <c r="S2600" s="131"/>
      <c r="T2600" s="131"/>
      <c r="U2600" s="131"/>
      <c r="V2600" s="131"/>
      <c r="W2600" s="131"/>
    </row>
    <row r="2601" spans="1:23" ht="18" customHeight="1" x14ac:dyDescent="0.35">
      <c r="A2601" s="143" t="s">
        <v>1164</v>
      </c>
      <c r="B2601" s="143" t="s">
        <v>1031</v>
      </c>
      <c r="C2601" s="147">
        <v>103799</v>
      </c>
      <c r="D2601" s="7">
        <v>1.3597780000000001E-3</v>
      </c>
      <c r="E2601" s="10">
        <v>1</v>
      </c>
      <c r="F2601" s="144">
        <v>0</v>
      </c>
      <c r="G2601" s="47">
        <f t="shared" si="208"/>
        <v>103799</v>
      </c>
      <c r="H2601" s="47">
        <f t="shared" si="209"/>
        <v>0</v>
      </c>
      <c r="I2601" s="59">
        <v>-8.9788414520267451E-2</v>
      </c>
      <c r="J2601" s="23">
        <f t="shared" si="210"/>
        <v>9.1148192520267457E-2</v>
      </c>
      <c r="K2601" s="9">
        <v>-1.7165993179862959E-2</v>
      </c>
      <c r="L2601" s="63">
        <f t="shared" si="211"/>
        <v>5.9686055765429105</v>
      </c>
      <c r="M2601" s="63">
        <f t="shared" si="212"/>
        <v>1.8525771179862958E-2</v>
      </c>
      <c r="N2601" s="145"/>
      <c r="O2601" s="131"/>
      <c r="P2601" s="131"/>
      <c r="Q2601" s="131"/>
      <c r="R2601" s="131"/>
      <c r="S2601" s="131"/>
      <c r="T2601" s="131"/>
      <c r="U2601" s="131"/>
      <c r="V2601" s="131"/>
      <c r="W2601" s="131"/>
    </row>
    <row r="2602" spans="1:23" ht="18" customHeight="1" x14ac:dyDescent="0.35">
      <c r="A2602" s="143" t="s">
        <v>1164</v>
      </c>
      <c r="B2602" s="143" t="s">
        <v>1617</v>
      </c>
      <c r="C2602" s="147">
        <v>18741</v>
      </c>
      <c r="D2602" s="7">
        <v>-0.13031045399999999</v>
      </c>
      <c r="E2602" s="10">
        <v>1</v>
      </c>
      <c r="F2602" s="144">
        <v>0</v>
      </c>
      <c r="G2602" s="47">
        <f t="shared" si="208"/>
        <v>18741</v>
      </c>
      <c r="H2602" s="47">
        <f t="shared" si="209"/>
        <v>0</v>
      </c>
      <c r="I2602" s="59">
        <v>-8.9788414520267451E-2</v>
      </c>
      <c r="J2602" s="23">
        <f t="shared" si="210"/>
        <v>-4.0522039479732541E-2</v>
      </c>
      <c r="K2602" s="9">
        <v>-1.7165993179862959E-2</v>
      </c>
      <c r="L2602" s="63">
        <f t="shared" si="211"/>
        <v>-15.489224609276366</v>
      </c>
      <c r="M2602" s="63">
        <f t="shared" si="212"/>
        <v>-0.11314446082013703</v>
      </c>
      <c r="N2602" s="145"/>
      <c r="O2602" s="131"/>
      <c r="P2602" s="131"/>
      <c r="Q2602" s="131"/>
      <c r="R2602" s="131"/>
      <c r="S2602" s="131"/>
      <c r="T2602" s="131"/>
      <c r="U2602" s="131"/>
      <c r="V2602" s="131"/>
      <c r="W2602" s="131"/>
    </row>
    <row r="2603" spans="1:23" ht="18" customHeight="1" x14ac:dyDescent="0.35">
      <c r="A2603" s="143" t="s">
        <v>1164</v>
      </c>
      <c r="B2603" s="143" t="s">
        <v>862</v>
      </c>
      <c r="C2603" s="147">
        <v>4639</v>
      </c>
      <c r="D2603" s="7">
        <v>-7.6107388999999998E-2</v>
      </c>
      <c r="E2603" s="10">
        <v>1</v>
      </c>
      <c r="F2603" s="144">
        <v>0</v>
      </c>
      <c r="G2603" s="47">
        <f t="shared" si="208"/>
        <v>4639</v>
      </c>
      <c r="H2603" s="47">
        <f t="shared" si="209"/>
        <v>0</v>
      </c>
      <c r="I2603" s="59">
        <v>-8.9788414520267451E-2</v>
      </c>
      <c r="J2603" s="23">
        <f t="shared" si="210"/>
        <v>1.3681025520267454E-2</v>
      </c>
      <c r="K2603" s="9">
        <v>-1.7165993179862959E-2</v>
      </c>
      <c r="L2603" s="63">
        <f t="shared" si="211"/>
        <v>-4.0145105414169393</v>
      </c>
      <c r="M2603" s="63">
        <f t="shared" si="212"/>
        <v>-5.8941395820137035E-2</v>
      </c>
      <c r="N2603" s="145"/>
      <c r="O2603" s="131"/>
      <c r="P2603" s="131"/>
      <c r="Q2603" s="131"/>
      <c r="R2603" s="131"/>
      <c r="S2603" s="131"/>
      <c r="T2603" s="131"/>
      <c r="U2603" s="131"/>
      <c r="V2603" s="131"/>
      <c r="W2603" s="131"/>
    </row>
    <row r="2604" spans="1:23" ht="18" customHeight="1" x14ac:dyDescent="0.35">
      <c r="A2604" s="143" t="s">
        <v>1164</v>
      </c>
      <c r="B2604" s="143" t="s">
        <v>215</v>
      </c>
      <c r="C2604" s="147">
        <v>4968</v>
      </c>
      <c r="D2604" s="7">
        <v>-8.9409733000000005E-2</v>
      </c>
      <c r="E2604" s="10">
        <v>1</v>
      </c>
      <c r="F2604" s="144">
        <v>0</v>
      </c>
      <c r="G2604" s="47">
        <f t="shared" si="208"/>
        <v>4968</v>
      </c>
      <c r="H2604" s="47">
        <f t="shared" si="209"/>
        <v>0</v>
      </c>
      <c r="I2604" s="59">
        <v>-8.9788414520267451E-2</v>
      </c>
      <c r="J2604" s="23">
        <f t="shared" si="210"/>
        <v>3.7868152026744595E-4</v>
      </c>
      <c r="K2604" s="9">
        <v>-1.7165993179862959E-2</v>
      </c>
      <c r="L2604" s="63">
        <f t="shared" si="211"/>
        <v>-5.0920307011855179</v>
      </c>
      <c r="M2604" s="63">
        <f t="shared" si="212"/>
        <v>-7.2243739820137043E-2</v>
      </c>
      <c r="N2604" s="145"/>
      <c r="O2604" s="131"/>
      <c r="P2604" s="131"/>
      <c r="Q2604" s="131"/>
      <c r="R2604" s="131"/>
      <c r="S2604" s="131"/>
      <c r="T2604" s="131"/>
      <c r="U2604" s="131"/>
      <c r="V2604" s="131"/>
      <c r="W2604" s="131"/>
    </row>
    <row r="2605" spans="1:23" ht="18" customHeight="1" x14ac:dyDescent="0.35">
      <c r="A2605" s="143" t="s">
        <v>1164</v>
      </c>
      <c r="B2605" s="143" t="s">
        <v>1618</v>
      </c>
      <c r="C2605" s="147">
        <v>17554</v>
      </c>
      <c r="D2605" s="7">
        <v>-9.0693981000000007E-2</v>
      </c>
      <c r="E2605" s="10">
        <v>1</v>
      </c>
      <c r="F2605" s="144">
        <v>0</v>
      </c>
      <c r="G2605" s="47">
        <f t="shared" si="208"/>
        <v>17554</v>
      </c>
      <c r="H2605" s="47">
        <f t="shared" si="209"/>
        <v>0</v>
      </c>
      <c r="I2605" s="59">
        <v>-8.9788414520267451E-2</v>
      </c>
      <c r="J2605" s="23">
        <f t="shared" si="210"/>
        <v>-9.0556647973255577E-4</v>
      </c>
      <c r="K2605" s="9">
        <v>-1.7165993179862959E-2</v>
      </c>
      <c r="L2605" s="63">
        <f t="shared" si="211"/>
        <v>-9.7418340719283592</v>
      </c>
      <c r="M2605" s="63">
        <f t="shared" si="212"/>
        <v>-7.3527987820137045E-2</v>
      </c>
      <c r="N2605" s="145"/>
      <c r="O2605" s="131"/>
      <c r="P2605" s="131"/>
      <c r="Q2605" s="131"/>
      <c r="R2605" s="131"/>
      <c r="S2605" s="131"/>
      <c r="T2605" s="131"/>
      <c r="U2605" s="131"/>
      <c r="V2605" s="131"/>
      <c r="W2605" s="131"/>
    </row>
    <row r="2606" spans="1:23" ht="18" customHeight="1" x14ac:dyDescent="0.35">
      <c r="A2606" s="143" t="s">
        <v>1164</v>
      </c>
      <c r="B2606" s="143" t="s">
        <v>216</v>
      </c>
      <c r="C2606" s="147">
        <v>424346</v>
      </c>
      <c r="D2606" s="7">
        <v>4.3382250999999997E-2</v>
      </c>
      <c r="E2606" s="10">
        <v>1</v>
      </c>
      <c r="F2606" s="144">
        <v>0</v>
      </c>
      <c r="G2606" s="47">
        <f t="shared" si="208"/>
        <v>424346</v>
      </c>
      <c r="H2606" s="47">
        <f t="shared" si="209"/>
        <v>0</v>
      </c>
      <c r="I2606" s="59">
        <v>-8.9788414520267451E-2</v>
      </c>
      <c r="J2606" s="23">
        <f t="shared" si="210"/>
        <v>0.13317066552026746</v>
      </c>
      <c r="K2606" s="9">
        <v>-1.7165993179862959E-2</v>
      </c>
      <c r="L2606" s="63">
        <f t="shared" si="211"/>
        <v>39.442243513271613</v>
      </c>
      <c r="M2606" s="63">
        <f t="shared" si="212"/>
        <v>6.0548244179862959E-2</v>
      </c>
      <c r="N2606" s="145"/>
      <c r="O2606" s="131"/>
      <c r="P2606" s="131"/>
      <c r="Q2606" s="131"/>
      <c r="R2606" s="131"/>
      <c r="S2606" s="131"/>
      <c r="T2606" s="131"/>
      <c r="U2606" s="131"/>
      <c r="V2606" s="131"/>
      <c r="W2606" s="131"/>
    </row>
    <row r="2607" spans="1:23" ht="18" customHeight="1" x14ac:dyDescent="0.35">
      <c r="A2607" s="143" t="s">
        <v>1164</v>
      </c>
      <c r="B2607" s="143" t="s">
        <v>1277</v>
      </c>
      <c r="C2607" s="147">
        <v>10826</v>
      </c>
      <c r="D2607" s="7">
        <v>-1.1865768E-2</v>
      </c>
      <c r="E2607" s="10">
        <v>1</v>
      </c>
      <c r="F2607" s="144">
        <v>0</v>
      </c>
      <c r="G2607" s="47">
        <f t="shared" si="208"/>
        <v>10826</v>
      </c>
      <c r="H2607" s="47">
        <f t="shared" si="209"/>
        <v>0</v>
      </c>
      <c r="I2607" s="59">
        <v>-8.9788414520267451E-2</v>
      </c>
      <c r="J2607" s="23">
        <f t="shared" si="210"/>
        <v>7.7922646520267452E-2</v>
      </c>
      <c r="K2607" s="9">
        <v>-1.7165993179862959E-2</v>
      </c>
      <c r="L2607" s="63">
        <f t="shared" si="211"/>
        <v>0.55147817835271096</v>
      </c>
      <c r="M2607" s="63">
        <f t="shared" si="212"/>
        <v>5.3002251798629583E-3</v>
      </c>
      <c r="N2607" s="145"/>
      <c r="O2607" s="131"/>
      <c r="P2607" s="131"/>
      <c r="Q2607" s="131"/>
      <c r="R2607" s="131"/>
      <c r="S2607" s="131"/>
      <c r="T2607" s="131"/>
      <c r="U2607" s="131"/>
      <c r="V2607" s="131"/>
      <c r="W2607" s="131"/>
    </row>
    <row r="2608" spans="1:23" ht="18" customHeight="1" x14ac:dyDescent="0.35">
      <c r="A2608" s="143" t="s">
        <v>1164</v>
      </c>
      <c r="B2608" s="143" t="s">
        <v>418</v>
      </c>
      <c r="C2608" s="147">
        <v>10754</v>
      </c>
      <c r="D2608" s="7">
        <v>-9.2997623000000001E-2</v>
      </c>
      <c r="E2608" s="10">
        <v>1</v>
      </c>
      <c r="F2608" s="144">
        <v>0</v>
      </c>
      <c r="G2608" s="47">
        <f t="shared" si="208"/>
        <v>10754</v>
      </c>
      <c r="H2608" s="47">
        <f t="shared" si="209"/>
        <v>0</v>
      </c>
      <c r="I2608" s="59">
        <v>-8.9788414520267451E-2</v>
      </c>
      <c r="J2608" s="23">
        <f t="shared" si="210"/>
        <v>-3.2092084797325504E-3</v>
      </c>
      <c r="K2608" s="9">
        <v>-1.7165993179862959E-2</v>
      </c>
      <c r="L2608" s="63">
        <f t="shared" si="211"/>
        <v>-7.8638533567832631</v>
      </c>
      <c r="M2608" s="63">
        <f t="shared" si="212"/>
        <v>-7.5831629820137039E-2</v>
      </c>
      <c r="N2608" s="145"/>
      <c r="O2608" s="131"/>
      <c r="P2608" s="131"/>
      <c r="Q2608" s="131"/>
      <c r="R2608" s="131"/>
      <c r="S2608" s="131"/>
      <c r="T2608" s="131"/>
      <c r="U2608" s="131"/>
      <c r="V2608" s="131"/>
      <c r="W2608" s="131"/>
    </row>
    <row r="2609" spans="1:23" ht="18" customHeight="1" x14ac:dyDescent="0.35">
      <c r="A2609" s="143" t="s">
        <v>1164</v>
      </c>
      <c r="B2609" s="143" t="s">
        <v>1619</v>
      </c>
      <c r="C2609" s="147">
        <v>1239</v>
      </c>
      <c r="D2609" s="7">
        <v>-4.2982891000000002E-2</v>
      </c>
      <c r="E2609" s="10">
        <v>1</v>
      </c>
      <c r="F2609" s="144">
        <v>0</v>
      </c>
      <c r="G2609" s="47">
        <f t="shared" si="208"/>
        <v>1239</v>
      </c>
      <c r="H2609" s="47">
        <f t="shared" si="209"/>
        <v>0</v>
      </c>
      <c r="I2609" s="59">
        <v>-8.9788414520267451E-2</v>
      </c>
      <c r="J2609" s="23">
        <f t="shared" si="210"/>
        <v>4.6805523520267449E-2</v>
      </c>
      <c r="K2609" s="9">
        <v>-1.7165993179862959E-2</v>
      </c>
      <c r="L2609" s="63">
        <f t="shared" si="211"/>
        <v>-0.90874013445849122</v>
      </c>
      <c r="M2609" s="63">
        <f t="shared" si="212"/>
        <v>-2.5816897820137043E-2</v>
      </c>
      <c r="N2609" s="145"/>
      <c r="O2609" s="131"/>
      <c r="P2609" s="131"/>
      <c r="Q2609" s="131"/>
      <c r="R2609" s="131"/>
      <c r="S2609" s="131"/>
      <c r="T2609" s="131"/>
      <c r="U2609" s="131"/>
      <c r="V2609" s="131"/>
      <c r="W2609" s="131"/>
    </row>
    <row r="2610" spans="1:23" ht="18" customHeight="1" x14ac:dyDescent="0.35">
      <c r="A2610" s="143" t="s">
        <v>1164</v>
      </c>
      <c r="B2610" s="143" t="s">
        <v>1620</v>
      </c>
      <c r="C2610" s="147">
        <v>49599</v>
      </c>
      <c r="D2610" s="7">
        <v>-2.0246657000000001E-2</v>
      </c>
      <c r="E2610" s="10">
        <v>1</v>
      </c>
      <c r="F2610" s="144">
        <v>0</v>
      </c>
      <c r="G2610" s="47">
        <f t="shared" si="208"/>
        <v>49599</v>
      </c>
      <c r="H2610" s="47">
        <f t="shared" si="209"/>
        <v>0</v>
      </c>
      <c r="I2610" s="59">
        <v>-8.9788414520267451E-2</v>
      </c>
      <c r="J2610" s="23">
        <f t="shared" si="210"/>
        <v>6.954175752026745E-2</v>
      </c>
      <c r="K2610" s="9">
        <v>-1.7165993179862959E-2</v>
      </c>
      <c r="L2610" s="63">
        <f t="shared" si="211"/>
        <v>-0.68608949293544386</v>
      </c>
      <c r="M2610" s="63">
        <f t="shared" si="212"/>
        <v>-3.0806638201370425E-3</v>
      </c>
      <c r="N2610" s="145"/>
      <c r="O2610" s="131"/>
      <c r="P2610" s="131"/>
      <c r="Q2610" s="131"/>
      <c r="R2610" s="131"/>
      <c r="S2610" s="131"/>
      <c r="T2610" s="131"/>
      <c r="U2610" s="131"/>
      <c r="V2610" s="131"/>
      <c r="W2610" s="131"/>
    </row>
    <row r="2611" spans="1:23" ht="18" customHeight="1" x14ac:dyDescent="0.35">
      <c r="A2611" s="143" t="s">
        <v>1164</v>
      </c>
      <c r="B2611" s="143" t="s">
        <v>1621</v>
      </c>
      <c r="C2611" s="147">
        <v>35111</v>
      </c>
      <c r="D2611" s="7">
        <v>-6.3247797999999994E-2</v>
      </c>
      <c r="E2611" s="10">
        <v>1</v>
      </c>
      <c r="F2611" s="144">
        <v>0</v>
      </c>
      <c r="G2611" s="47">
        <f t="shared" si="208"/>
        <v>35111</v>
      </c>
      <c r="H2611" s="47">
        <f t="shared" si="209"/>
        <v>0</v>
      </c>
      <c r="I2611" s="59">
        <v>-8.9788414520267451E-2</v>
      </c>
      <c r="J2611" s="23">
        <f t="shared" si="210"/>
        <v>2.6540616520267457E-2</v>
      </c>
      <c r="K2611" s="9">
        <v>-1.7165993179862959E-2</v>
      </c>
      <c r="L2611" s="63">
        <f t="shared" si="211"/>
        <v>-8.6347760755841581</v>
      </c>
      <c r="M2611" s="63">
        <f t="shared" si="212"/>
        <v>-4.6081804820137032E-2</v>
      </c>
      <c r="N2611" s="145"/>
      <c r="O2611" s="131"/>
      <c r="P2611" s="131"/>
      <c r="Q2611" s="131"/>
      <c r="R2611" s="131"/>
      <c r="S2611" s="131"/>
      <c r="T2611" s="131"/>
      <c r="U2611" s="131"/>
      <c r="V2611" s="131"/>
      <c r="W2611" s="131"/>
    </row>
    <row r="2612" spans="1:23" ht="18" customHeight="1" x14ac:dyDescent="0.35">
      <c r="A2612" s="143" t="s">
        <v>1164</v>
      </c>
      <c r="B2612" s="143" t="s">
        <v>219</v>
      </c>
      <c r="C2612" s="147">
        <v>11252</v>
      </c>
      <c r="D2612" s="7">
        <v>-0.14320095399999999</v>
      </c>
      <c r="E2612" s="10">
        <v>1</v>
      </c>
      <c r="F2612" s="144">
        <v>0</v>
      </c>
      <c r="G2612" s="47">
        <f t="shared" si="208"/>
        <v>11252</v>
      </c>
      <c r="H2612" s="47">
        <f t="shared" si="209"/>
        <v>0</v>
      </c>
      <c r="I2612" s="59">
        <v>-8.9788414520267451E-2</v>
      </c>
      <c r="J2612" s="23">
        <f t="shared" si="210"/>
        <v>-5.341253947973254E-2</v>
      </c>
      <c r="K2612" s="9">
        <v>-1.7165993179862959E-2</v>
      </c>
      <c r="L2612" s="63">
        <f t="shared" si="211"/>
        <v>-13.369214535573866</v>
      </c>
      <c r="M2612" s="63">
        <f t="shared" si="212"/>
        <v>-0.12603496082013704</v>
      </c>
      <c r="N2612" s="145"/>
      <c r="O2612" s="131"/>
      <c r="P2612" s="131"/>
      <c r="Q2612" s="131"/>
      <c r="R2612" s="131"/>
      <c r="S2612" s="131"/>
      <c r="T2612" s="131"/>
      <c r="U2612" s="131"/>
      <c r="V2612" s="131"/>
      <c r="W2612" s="131"/>
    </row>
    <row r="2613" spans="1:23" ht="18" customHeight="1" x14ac:dyDescent="0.35">
      <c r="A2613" s="143" t="s">
        <v>1164</v>
      </c>
      <c r="B2613" s="143" t="s">
        <v>1622</v>
      </c>
      <c r="C2613" s="147">
        <v>10299</v>
      </c>
      <c r="D2613" s="7">
        <v>-8.4300161999999998E-2</v>
      </c>
      <c r="E2613" s="10">
        <v>1</v>
      </c>
      <c r="F2613" s="144">
        <v>0</v>
      </c>
      <c r="G2613" s="47">
        <f t="shared" si="208"/>
        <v>10299</v>
      </c>
      <c r="H2613" s="47">
        <f t="shared" si="209"/>
        <v>0</v>
      </c>
      <c r="I2613" s="59">
        <v>-8.9788414520267451E-2</v>
      </c>
      <c r="J2613" s="23">
        <f t="shared" si="210"/>
        <v>5.4882525202674531E-3</v>
      </c>
      <c r="K2613" s="9">
        <v>-1.7165993179862959E-2</v>
      </c>
      <c r="L2613" s="63">
        <f t="shared" si="211"/>
        <v>-6.8130432423429266</v>
      </c>
      <c r="M2613" s="63">
        <f t="shared" si="212"/>
        <v>-6.7134168820137036E-2</v>
      </c>
      <c r="N2613" s="145"/>
      <c r="O2613" s="131"/>
      <c r="P2613" s="131"/>
      <c r="Q2613" s="131"/>
      <c r="R2613" s="131"/>
      <c r="S2613" s="131"/>
      <c r="T2613" s="131"/>
      <c r="U2613" s="131"/>
      <c r="V2613" s="131"/>
      <c r="W2613" s="131"/>
    </row>
    <row r="2614" spans="1:23" ht="18" customHeight="1" x14ac:dyDescent="0.35">
      <c r="A2614" s="143" t="s">
        <v>1164</v>
      </c>
      <c r="B2614" s="143" t="s">
        <v>1623</v>
      </c>
      <c r="C2614" s="147">
        <v>225845</v>
      </c>
      <c r="D2614" s="7">
        <v>7.6231060000000002E-3</v>
      </c>
      <c r="E2614" s="10">
        <v>1</v>
      </c>
      <c r="F2614" s="144">
        <v>0</v>
      </c>
      <c r="G2614" s="47">
        <f t="shared" si="208"/>
        <v>225845</v>
      </c>
      <c r="H2614" s="47">
        <f t="shared" si="209"/>
        <v>0</v>
      </c>
      <c r="I2614" s="59">
        <v>-8.9788414520267451E-2</v>
      </c>
      <c r="J2614" s="23">
        <f t="shared" si="210"/>
        <v>9.7411520520267456E-2</v>
      </c>
      <c r="K2614" s="9">
        <v>-1.7165993179862959E-2</v>
      </c>
      <c r="L2614" s="63">
        <f t="shared" si="211"/>
        <v>11.780561345232218</v>
      </c>
      <c r="M2614" s="63">
        <f t="shared" si="212"/>
        <v>2.478909917986296E-2</v>
      </c>
      <c r="N2614" s="145"/>
      <c r="O2614" s="131"/>
      <c r="P2614" s="131"/>
      <c r="Q2614" s="131"/>
      <c r="R2614" s="131"/>
      <c r="S2614" s="131"/>
      <c r="T2614" s="131"/>
      <c r="U2614" s="131"/>
      <c r="V2614" s="131"/>
      <c r="W2614" s="131"/>
    </row>
    <row r="2615" spans="1:23" ht="18" customHeight="1" x14ac:dyDescent="0.35">
      <c r="A2615" s="143" t="s">
        <v>1164</v>
      </c>
      <c r="B2615" s="143" t="s">
        <v>1624</v>
      </c>
      <c r="C2615" s="147">
        <v>6208</v>
      </c>
      <c r="D2615" s="7">
        <v>1.8442265999999999E-2</v>
      </c>
      <c r="E2615" s="10">
        <v>1</v>
      </c>
      <c r="F2615" s="144">
        <v>0</v>
      </c>
      <c r="G2615" s="47">
        <f t="shared" si="208"/>
        <v>6208</v>
      </c>
      <c r="H2615" s="47">
        <f t="shared" si="209"/>
        <v>0</v>
      </c>
      <c r="I2615" s="59">
        <v>-8.9788414520267451E-2</v>
      </c>
      <c r="J2615" s="23">
        <f t="shared" si="210"/>
        <v>0.10823068052026745</v>
      </c>
      <c r="K2615" s="9">
        <v>-1.7165993179862959E-2</v>
      </c>
      <c r="L2615" s="63">
        <f t="shared" si="211"/>
        <v>2.8056054498557685</v>
      </c>
      <c r="M2615" s="63">
        <f t="shared" si="212"/>
        <v>3.5608259179862961E-2</v>
      </c>
      <c r="N2615" s="145"/>
      <c r="O2615" s="131"/>
      <c r="P2615" s="131"/>
      <c r="Q2615" s="131"/>
      <c r="R2615" s="131"/>
      <c r="S2615" s="131"/>
      <c r="T2615" s="131"/>
      <c r="U2615" s="131"/>
      <c r="V2615" s="131"/>
      <c r="W2615" s="131"/>
    </row>
    <row r="2616" spans="1:23" ht="18" customHeight="1" x14ac:dyDescent="0.35">
      <c r="A2616" s="143" t="s">
        <v>1164</v>
      </c>
      <c r="B2616" s="143" t="s">
        <v>961</v>
      </c>
      <c r="C2616" s="147">
        <v>1913</v>
      </c>
      <c r="D2616" s="7">
        <v>-3.0313085E-2</v>
      </c>
      <c r="E2616" s="10">
        <v>1</v>
      </c>
      <c r="F2616" s="144">
        <v>0</v>
      </c>
      <c r="G2616" s="47">
        <f t="shared" si="208"/>
        <v>1913</v>
      </c>
      <c r="H2616" s="47">
        <f t="shared" si="209"/>
        <v>0</v>
      </c>
      <c r="I2616" s="59">
        <v>-8.9788414520267451E-2</v>
      </c>
      <c r="J2616" s="23">
        <f t="shared" si="210"/>
        <v>5.9475329520267448E-2</v>
      </c>
      <c r="K2616" s="9">
        <v>-1.7165993179862959E-2</v>
      </c>
      <c r="L2616" s="63">
        <f t="shared" si="211"/>
        <v>-0.57502560171245398</v>
      </c>
      <c r="M2616" s="63">
        <f t="shared" si="212"/>
        <v>-1.3147091820137041E-2</v>
      </c>
      <c r="N2616" s="145"/>
      <c r="O2616" s="131"/>
      <c r="P2616" s="131"/>
      <c r="Q2616" s="131"/>
      <c r="R2616" s="131"/>
      <c r="S2616" s="131"/>
      <c r="T2616" s="131"/>
      <c r="U2616" s="131"/>
      <c r="V2616" s="131"/>
      <c r="W2616" s="131"/>
    </row>
    <row r="2617" spans="1:23" ht="18" customHeight="1" x14ac:dyDescent="0.35">
      <c r="A2617" s="143" t="s">
        <v>1164</v>
      </c>
      <c r="B2617" s="143" t="s">
        <v>359</v>
      </c>
      <c r="C2617" s="147">
        <v>64698</v>
      </c>
      <c r="D2617" s="7">
        <v>-8.3399689999999999E-2</v>
      </c>
      <c r="E2617" s="10">
        <v>1</v>
      </c>
      <c r="F2617" s="144">
        <v>0</v>
      </c>
      <c r="G2617" s="47">
        <f t="shared" si="208"/>
        <v>64698</v>
      </c>
      <c r="H2617" s="47">
        <f t="shared" si="209"/>
        <v>0</v>
      </c>
      <c r="I2617" s="59">
        <v>-8.9788414520267451E-2</v>
      </c>
      <c r="J2617" s="23">
        <f t="shared" si="210"/>
        <v>6.3887245202674525E-3</v>
      </c>
      <c r="K2617" s="9">
        <v>-1.7165993179862959E-2</v>
      </c>
      <c r="L2617" s="63">
        <f t="shared" si="211"/>
        <v>-16.847071676006234</v>
      </c>
      <c r="M2617" s="63">
        <f t="shared" si="212"/>
        <v>-6.6233696820137036E-2</v>
      </c>
      <c r="N2617" s="145"/>
      <c r="O2617" s="131"/>
      <c r="P2617" s="131"/>
      <c r="Q2617" s="131"/>
      <c r="R2617" s="131"/>
      <c r="S2617" s="131"/>
      <c r="T2617" s="131"/>
      <c r="U2617" s="131"/>
      <c r="V2617" s="131"/>
      <c r="W2617" s="131"/>
    </row>
    <row r="2618" spans="1:23" ht="18" customHeight="1" x14ac:dyDescent="0.35">
      <c r="A2618" s="143" t="s">
        <v>1164</v>
      </c>
      <c r="B2618" s="143" t="s">
        <v>1625</v>
      </c>
      <c r="C2618" s="147">
        <v>22120</v>
      </c>
      <c r="D2618" s="7">
        <v>-7.9710031000000001E-2</v>
      </c>
      <c r="E2618" s="10">
        <v>1</v>
      </c>
      <c r="F2618" s="144">
        <v>0</v>
      </c>
      <c r="G2618" s="47">
        <f t="shared" si="208"/>
        <v>22120</v>
      </c>
      <c r="H2618" s="47">
        <f t="shared" si="209"/>
        <v>0</v>
      </c>
      <c r="I2618" s="59">
        <v>-8.9788414520267451E-2</v>
      </c>
      <c r="J2618" s="23">
        <f t="shared" si="210"/>
        <v>1.007838352026745E-2</v>
      </c>
      <c r="K2618" s="9">
        <v>-1.7165993179862959E-2</v>
      </c>
      <c r="L2618" s="63">
        <f t="shared" si="211"/>
        <v>-9.3020458755399442</v>
      </c>
      <c r="M2618" s="63">
        <f t="shared" si="212"/>
        <v>-6.2544037820137038E-2</v>
      </c>
      <c r="N2618" s="145"/>
      <c r="O2618" s="131"/>
      <c r="P2618" s="131"/>
      <c r="Q2618" s="131"/>
      <c r="R2618" s="131"/>
      <c r="S2618" s="131"/>
      <c r="T2618" s="131"/>
      <c r="U2618" s="131"/>
      <c r="V2618" s="131"/>
      <c r="W2618" s="131"/>
    </row>
    <row r="2619" spans="1:23" ht="18" customHeight="1" x14ac:dyDescent="0.35">
      <c r="A2619" s="143" t="s">
        <v>1164</v>
      </c>
      <c r="B2619" s="143" t="s">
        <v>1121</v>
      </c>
      <c r="C2619" s="147">
        <v>21551</v>
      </c>
      <c r="D2619" s="7">
        <v>-7.3619227999999995E-2</v>
      </c>
      <c r="E2619" s="10">
        <v>1</v>
      </c>
      <c r="F2619" s="144">
        <v>0</v>
      </c>
      <c r="G2619" s="47">
        <f t="shared" si="208"/>
        <v>21551</v>
      </c>
      <c r="H2619" s="47">
        <f t="shared" si="209"/>
        <v>0</v>
      </c>
      <c r="I2619" s="59">
        <v>-8.9788414520267451E-2</v>
      </c>
      <c r="J2619" s="23">
        <f t="shared" si="210"/>
        <v>1.6169186520267456E-2</v>
      </c>
      <c r="K2619" s="9">
        <v>-1.7165993179862959E-2</v>
      </c>
      <c r="L2619" s="63">
        <f t="shared" si="211"/>
        <v>-8.2874810026594616</v>
      </c>
      <c r="M2619" s="63">
        <f t="shared" si="212"/>
        <v>-5.6453234820137033E-2</v>
      </c>
      <c r="N2619" s="145"/>
      <c r="O2619" s="131"/>
      <c r="P2619" s="131"/>
      <c r="Q2619" s="131"/>
      <c r="R2619" s="131"/>
      <c r="S2619" s="131"/>
      <c r="T2619" s="131"/>
      <c r="U2619" s="131"/>
      <c r="V2619" s="131"/>
      <c r="W2619" s="131"/>
    </row>
    <row r="2620" spans="1:23" ht="18" customHeight="1" x14ac:dyDescent="0.35">
      <c r="A2620" s="143" t="s">
        <v>1164</v>
      </c>
      <c r="B2620" s="143" t="s">
        <v>1626</v>
      </c>
      <c r="C2620" s="147">
        <v>122538</v>
      </c>
      <c r="D2620" s="7">
        <v>-4.7789862000000002E-2</v>
      </c>
      <c r="E2620" s="10">
        <v>1</v>
      </c>
      <c r="F2620" s="144">
        <v>0</v>
      </c>
      <c r="G2620" s="47">
        <f t="shared" si="208"/>
        <v>122538</v>
      </c>
      <c r="H2620" s="47">
        <f t="shared" si="209"/>
        <v>0</v>
      </c>
      <c r="I2620" s="59">
        <v>-8.9788414520267451E-2</v>
      </c>
      <c r="J2620" s="23">
        <f t="shared" si="210"/>
        <v>4.1998552520267449E-2</v>
      </c>
      <c r="K2620" s="9">
        <v>-1.7165993179862959E-2</v>
      </c>
      <c r="L2620" s="63">
        <f t="shared" si="211"/>
        <v>-10.720016396737241</v>
      </c>
      <c r="M2620" s="63">
        <f t="shared" si="212"/>
        <v>-3.0623868820137044E-2</v>
      </c>
      <c r="N2620" s="145"/>
      <c r="O2620" s="131"/>
      <c r="P2620" s="131"/>
      <c r="Q2620" s="131"/>
      <c r="R2620" s="131"/>
      <c r="S2620" s="131"/>
      <c r="T2620" s="131"/>
      <c r="U2620" s="131"/>
      <c r="V2620" s="131"/>
      <c r="W2620" s="131"/>
    </row>
    <row r="2621" spans="1:23" ht="18" customHeight="1" x14ac:dyDescent="0.35">
      <c r="A2621" s="143" t="s">
        <v>1164</v>
      </c>
      <c r="B2621" s="143" t="s">
        <v>1627</v>
      </c>
      <c r="C2621" s="147">
        <v>6311</v>
      </c>
      <c r="D2621" s="7">
        <v>-8.9101040000000003E-3</v>
      </c>
      <c r="E2621" s="10">
        <v>1</v>
      </c>
      <c r="F2621" s="144">
        <v>0</v>
      </c>
      <c r="G2621" s="47">
        <f t="shared" si="208"/>
        <v>6311</v>
      </c>
      <c r="H2621" s="47">
        <f t="shared" si="209"/>
        <v>0</v>
      </c>
      <c r="I2621" s="59">
        <v>-8.9788414520267451E-2</v>
      </c>
      <c r="J2621" s="23">
        <f t="shared" si="210"/>
        <v>8.0878310520267449E-2</v>
      </c>
      <c r="K2621" s="9">
        <v>-1.7165993179862959E-2</v>
      </c>
      <c r="L2621" s="63">
        <f t="shared" si="211"/>
        <v>0.65586271849661881</v>
      </c>
      <c r="M2621" s="63">
        <f t="shared" si="212"/>
        <v>8.2558891798629585E-3</v>
      </c>
      <c r="N2621" s="145"/>
      <c r="O2621" s="131"/>
      <c r="P2621" s="131"/>
      <c r="Q2621" s="131"/>
      <c r="R2621" s="131"/>
      <c r="S2621" s="131"/>
      <c r="T2621" s="131"/>
      <c r="U2621" s="131"/>
      <c r="V2621" s="131"/>
      <c r="W2621" s="131"/>
    </row>
    <row r="2622" spans="1:23" ht="18" customHeight="1" x14ac:dyDescent="0.35">
      <c r="A2622" s="143" t="s">
        <v>1164</v>
      </c>
      <c r="B2622" s="143" t="s">
        <v>1628</v>
      </c>
      <c r="C2622" s="147">
        <v>8553</v>
      </c>
      <c r="D2622" s="7">
        <v>-7.2473299000000005E-2</v>
      </c>
      <c r="E2622" s="10">
        <v>1</v>
      </c>
      <c r="F2622" s="144">
        <v>0</v>
      </c>
      <c r="G2622" s="47">
        <f t="shared" si="208"/>
        <v>8553</v>
      </c>
      <c r="H2622" s="47">
        <f t="shared" si="209"/>
        <v>0</v>
      </c>
      <c r="I2622" s="59">
        <v>-8.9788414520267451E-2</v>
      </c>
      <c r="J2622" s="23">
        <f t="shared" si="210"/>
        <v>1.7315115520267446E-2</v>
      </c>
      <c r="K2622" s="9">
        <v>-1.7165993179862959E-2</v>
      </c>
      <c r="L2622" s="63">
        <f t="shared" si="211"/>
        <v>-5.1149540812488006</v>
      </c>
      <c r="M2622" s="63">
        <f t="shared" si="212"/>
        <v>-5.5307305820137043E-2</v>
      </c>
      <c r="N2622" s="145"/>
      <c r="O2622" s="131"/>
      <c r="P2622" s="131"/>
      <c r="Q2622" s="131"/>
      <c r="R2622" s="131"/>
      <c r="S2622" s="131"/>
      <c r="T2622" s="131"/>
      <c r="U2622" s="131"/>
      <c r="V2622" s="131"/>
      <c r="W2622" s="131"/>
    </row>
    <row r="2623" spans="1:23" ht="18" customHeight="1" x14ac:dyDescent="0.35">
      <c r="A2623" s="143" t="s">
        <v>1164</v>
      </c>
      <c r="B2623" s="143" t="s">
        <v>227</v>
      </c>
      <c r="C2623" s="147">
        <v>43921</v>
      </c>
      <c r="D2623" s="7">
        <v>-8.7275557000000004E-2</v>
      </c>
      <c r="E2623" s="10">
        <v>1</v>
      </c>
      <c r="F2623" s="144">
        <v>0</v>
      </c>
      <c r="G2623" s="47">
        <f t="shared" si="208"/>
        <v>43921</v>
      </c>
      <c r="H2623" s="47">
        <f t="shared" si="209"/>
        <v>0</v>
      </c>
      <c r="I2623" s="59">
        <v>-8.9788414520267451E-2</v>
      </c>
      <c r="J2623" s="23">
        <f t="shared" si="210"/>
        <v>2.5128575202674475E-3</v>
      </c>
      <c r="K2623" s="9">
        <v>-1.7165993179862959E-2</v>
      </c>
      <c r="L2623" s="63">
        <f t="shared" si="211"/>
        <v>-14.693097991710575</v>
      </c>
      <c r="M2623" s="63">
        <f t="shared" si="212"/>
        <v>-7.0109563820137041E-2</v>
      </c>
      <c r="N2623" s="145"/>
      <c r="O2623" s="131"/>
      <c r="P2623" s="131"/>
      <c r="Q2623" s="131"/>
      <c r="R2623" s="131"/>
      <c r="S2623" s="131"/>
      <c r="T2623" s="131"/>
      <c r="U2623" s="131"/>
      <c r="V2623" s="131"/>
      <c r="W2623" s="131"/>
    </row>
    <row r="2624" spans="1:23" ht="18" customHeight="1" x14ac:dyDescent="0.35">
      <c r="A2624" s="143" t="s">
        <v>1164</v>
      </c>
      <c r="B2624" s="143" t="s">
        <v>1428</v>
      </c>
      <c r="C2624" s="147">
        <v>62441</v>
      </c>
      <c r="D2624" s="7">
        <v>2.0381380000000001E-3</v>
      </c>
      <c r="E2624" s="10">
        <v>1</v>
      </c>
      <c r="F2624" s="144">
        <v>0</v>
      </c>
      <c r="G2624" s="47">
        <f t="shared" si="208"/>
        <v>62441</v>
      </c>
      <c r="H2624" s="47">
        <f t="shared" si="209"/>
        <v>0</v>
      </c>
      <c r="I2624" s="59">
        <v>-8.9788414520267451E-2</v>
      </c>
      <c r="J2624" s="23">
        <f t="shared" si="210"/>
        <v>9.1826552520267446E-2</v>
      </c>
      <c r="K2624" s="9">
        <v>-1.7165993179862959E-2</v>
      </c>
      <c r="L2624" s="63">
        <f t="shared" si="211"/>
        <v>4.798766172437297</v>
      </c>
      <c r="M2624" s="63">
        <f t="shared" si="212"/>
        <v>1.9204131179862957E-2</v>
      </c>
      <c r="N2624" s="145"/>
      <c r="O2624" s="131"/>
      <c r="P2624" s="131"/>
      <c r="Q2624" s="131"/>
      <c r="R2624" s="131"/>
      <c r="S2624" s="131"/>
      <c r="T2624" s="131"/>
      <c r="U2624" s="131"/>
      <c r="V2624" s="131"/>
      <c r="W2624" s="131"/>
    </row>
    <row r="2625" spans="1:23" ht="18" customHeight="1" x14ac:dyDescent="0.35">
      <c r="A2625" s="143" t="s">
        <v>1164</v>
      </c>
      <c r="B2625" s="143" t="s">
        <v>1629</v>
      </c>
      <c r="C2625" s="147">
        <v>3925</v>
      </c>
      <c r="D2625" s="7">
        <v>-4.9255144000000001E-2</v>
      </c>
      <c r="E2625" s="10">
        <v>1</v>
      </c>
      <c r="F2625" s="144">
        <v>0</v>
      </c>
      <c r="G2625" s="47">
        <f t="shared" si="208"/>
        <v>3925</v>
      </c>
      <c r="H2625" s="47">
        <f t="shared" si="209"/>
        <v>0</v>
      </c>
      <c r="I2625" s="59">
        <v>-8.9788414520267451E-2</v>
      </c>
      <c r="J2625" s="23">
        <f t="shared" si="210"/>
        <v>4.053327052026745E-2</v>
      </c>
      <c r="K2625" s="9">
        <v>-1.7165993179862959E-2</v>
      </c>
      <c r="L2625" s="63">
        <f t="shared" si="211"/>
        <v>-2.0103795366555026</v>
      </c>
      <c r="M2625" s="63">
        <f t="shared" si="212"/>
        <v>-3.2089150820137038E-2</v>
      </c>
      <c r="N2625" s="145"/>
      <c r="O2625" s="131"/>
      <c r="P2625" s="131"/>
      <c r="Q2625" s="131"/>
      <c r="R2625" s="131"/>
      <c r="S2625" s="131"/>
      <c r="T2625" s="131"/>
      <c r="U2625" s="131"/>
      <c r="V2625" s="131"/>
      <c r="W2625" s="131"/>
    </row>
    <row r="2626" spans="1:23" ht="18" customHeight="1" x14ac:dyDescent="0.35">
      <c r="A2626" s="143" t="s">
        <v>1164</v>
      </c>
      <c r="B2626" s="143" t="s">
        <v>1630</v>
      </c>
      <c r="C2626" s="147">
        <v>10191</v>
      </c>
      <c r="D2626" s="7">
        <v>-0.109477247</v>
      </c>
      <c r="E2626" s="10">
        <v>1</v>
      </c>
      <c r="F2626" s="144">
        <v>0</v>
      </c>
      <c r="G2626" s="47">
        <f t="shared" si="208"/>
        <v>10191</v>
      </c>
      <c r="H2626" s="47">
        <f t="shared" si="209"/>
        <v>0</v>
      </c>
      <c r="I2626" s="59">
        <v>-8.9788414520267451E-2</v>
      </c>
      <c r="J2626" s="23">
        <f t="shared" si="210"/>
        <v>-1.9688832479732549E-2</v>
      </c>
      <c r="K2626" s="9">
        <v>-1.7165993179862959E-2</v>
      </c>
      <c r="L2626" s="63">
        <f t="shared" si="211"/>
        <v>-9.3188656512791397</v>
      </c>
      <c r="M2626" s="63">
        <f t="shared" si="212"/>
        <v>-9.2311253820137038E-2</v>
      </c>
      <c r="N2626" s="145"/>
      <c r="O2626" s="131"/>
      <c r="P2626" s="131"/>
      <c r="Q2626" s="131"/>
      <c r="R2626" s="131"/>
      <c r="S2626" s="131"/>
      <c r="T2626" s="131"/>
      <c r="U2626" s="131"/>
      <c r="V2626" s="131"/>
      <c r="W2626" s="131"/>
    </row>
    <row r="2627" spans="1:23" ht="18" customHeight="1" x14ac:dyDescent="0.35">
      <c r="A2627" s="143" t="s">
        <v>1164</v>
      </c>
      <c r="B2627" s="143" t="s">
        <v>1631</v>
      </c>
      <c r="C2627" s="147">
        <v>115014</v>
      </c>
      <c r="D2627" s="7">
        <v>1.7150624999999999E-2</v>
      </c>
      <c r="E2627" s="10">
        <v>1</v>
      </c>
      <c r="F2627" s="144">
        <v>0</v>
      </c>
      <c r="G2627" s="47">
        <f t="shared" si="208"/>
        <v>115014</v>
      </c>
      <c r="H2627" s="47">
        <f t="shared" si="209"/>
        <v>0</v>
      </c>
      <c r="I2627" s="59">
        <v>-8.9788414520267451E-2</v>
      </c>
      <c r="J2627" s="23">
        <f t="shared" si="210"/>
        <v>0.10693903952026745</v>
      </c>
      <c r="K2627" s="9">
        <v>-1.7165993179862959E-2</v>
      </c>
      <c r="L2627" s="63">
        <f t="shared" si="211"/>
        <v>11.638039757783691</v>
      </c>
      <c r="M2627" s="63">
        <f t="shared" si="212"/>
        <v>3.4316618179862958E-2</v>
      </c>
      <c r="N2627" s="145"/>
      <c r="O2627" s="131"/>
      <c r="P2627" s="131"/>
      <c r="Q2627" s="131"/>
      <c r="R2627" s="131"/>
      <c r="S2627" s="131"/>
      <c r="T2627" s="131"/>
      <c r="U2627" s="131"/>
      <c r="V2627" s="131"/>
      <c r="W2627" s="131"/>
    </row>
    <row r="2628" spans="1:23" ht="18" customHeight="1" x14ac:dyDescent="0.35">
      <c r="A2628" s="143" t="s">
        <v>1164</v>
      </c>
      <c r="B2628" s="143" t="s">
        <v>1632</v>
      </c>
      <c r="C2628" s="147">
        <v>2106</v>
      </c>
      <c r="D2628" s="7">
        <v>-4.4190146E-2</v>
      </c>
      <c r="E2628" s="10">
        <v>1</v>
      </c>
      <c r="F2628" s="144">
        <v>0</v>
      </c>
      <c r="G2628" s="47">
        <f t="shared" si="208"/>
        <v>2106</v>
      </c>
      <c r="H2628" s="47">
        <f t="shared" si="209"/>
        <v>0</v>
      </c>
      <c r="I2628" s="59">
        <v>-8.9788414520267451E-2</v>
      </c>
      <c r="J2628" s="23">
        <f t="shared" si="210"/>
        <v>4.5598268520267451E-2</v>
      </c>
      <c r="K2628" s="9">
        <v>-1.7165993179862959E-2</v>
      </c>
      <c r="L2628" s="63">
        <f t="shared" si="211"/>
        <v>-1.2401701431137302</v>
      </c>
      <c r="M2628" s="63">
        <f t="shared" si="212"/>
        <v>-2.7024152820137041E-2</v>
      </c>
      <c r="N2628" s="145"/>
      <c r="O2628" s="131"/>
      <c r="P2628" s="131"/>
      <c r="Q2628" s="131"/>
      <c r="R2628" s="131"/>
      <c r="S2628" s="131"/>
      <c r="T2628" s="131"/>
      <c r="U2628" s="131"/>
      <c r="V2628" s="131"/>
      <c r="W2628" s="131"/>
    </row>
    <row r="2629" spans="1:23" ht="18" customHeight="1" x14ac:dyDescent="0.35">
      <c r="A2629" s="143" t="s">
        <v>1164</v>
      </c>
      <c r="B2629" s="143" t="s">
        <v>1633</v>
      </c>
      <c r="C2629" s="147">
        <v>3576</v>
      </c>
      <c r="D2629" s="7">
        <v>-6.9470259000000006E-2</v>
      </c>
      <c r="E2629" s="10">
        <v>1</v>
      </c>
      <c r="F2629" s="144">
        <v>0</v>
      </c>
      <c r="G2629" s="47">
        <f t="shared" si="208"/>
        <v>3576</v>
      </c>
      <c r="H2629" s="47">
        <f t="shared" si="209"/>
        <v>0</v>
      </c>
      <c r="I2629" s="59">
        <v>-8.9788414520267451E-2</v>
      </c>
      <c r="J2629" s="23">
        <f t="shared" si="210"/>
        <v>2.0318155520267445E-2</v>
      </c>
      <c r="K2629" s="9">
        <v>-1.7165993179862959E-2</v>
      </c>
      <c r="L2629" s="63">
        <f t="shared" si="211"/>
        <v>-3.1277776029297861</v>
      </c>
      <c r="M2629" s="63">
        <f t="shared" si="212"/>
        <v>-5.2304265820137044E-2</v>
      </c>
      <c r="N2629" s="145"/>
      <c r="O2629" s="131"/>
      <c r="P2629" s="131"/>
      <c r="Q2629" s="131"/>
      <c r="R2629" s="131"/>
      <c r="S2629" s="131"/>
      <c r="T2629" s="131"/>
      <c r="U2629" s="131"/>
      <c r="V2629" s="131"/>
      <c r="W2629" s="131"/>
    </row>
    <row r="2630" spans="1:23" ht="18" customHeight="1" x14ac:dyDescent="0.35">
      <c r="A2630" s="143" t="s">
        <v>1164</v>
      </c>
      <c r="B2630" s="143" t="s">
        <v>326</v>
      </c>
      <c r="C2630" s="147">
        <v>10763</v>
      </c>
      <c r="D2630" s="7">
        <v>-9.1593163000000005E-2</v>
      </c>
      <c r="E2630" s="10">
        <v>1</v>
      </c>
      <c r="F2630" s="144">
        <v>0</v>
      </c>
      <c r="G2630" s="47">
        <f t="shared" ref="G2630:G2693" si="213">$C2630*E2630</f>
        <v>10763</v>
      </c>
      <c r="H2630" s="47">
        <f t="shared" ref="H2630:H2693" si="214">$C2630*F2630</f>
        <v>0</v>
      </c>
      <c r="I2630" s="59">
        <v>-8.9788414520267451E-2</v>
      </c>
      <c r="J2630" s="23">
        <f t="shared" ref="J2630:J2693" si="215">D2630-I2630</f>
        <v>-1.8047484797325541E-3</v>
      </c>
      <c r="K2630" s="9">
        <v>-1.7165993179862959E-2</v>
      </c>
      <c r="L2630" s="63">
        <f t="shared" ref="L2630:L2693" si="216">-SQRT(C2630)*(K2630-D2630)</f>
        <v>-7.7214377564562735</v>
      </c>
      <c r="M2630" s="63">
        <f t="shared" ref="M2630:M2693" si="217">D2630-K2630</f>
        <v>-7.4427169820137043E-2</v>
      </c>
      <c r="N2630" s="145"/>
      <c r="O2630" s="131"/>
      <c r="P2630" s="131"/>
      <c r="Q2630" s="131"/>
      <c r="R2630" s="131"/>
      <c r="S2630" s="131"/>
      <c r="T2630" s="131"/>
      <c r="U2630" s="131"/>
      <c r="V2630" s="131"/>
      <c r="W2630" s="131"/>
    </row>
    <row r="2631" spans="1:23" ht="18" customHeight="1" x14ac:dyDescent="0.35">
      <c r="A2631" s="143" t="s">
        <v>1164</v>
      </c>
      <c r="B2631" s="143" t="s">
        <v>1634</v>
      </c>
      <c r="C2631" s="147">
        <v>6700</v>
      </c>
      <c r="D2631" s="7">
        <v>-0.14408827199999999</v>
      </c>
      <c r="E2631" s="10">
        <v>1</v>
      </c>
      <c r="F2631" s="144">
        <v>0</v>
      </c>
      <c r="G2631" s="47">
        <f t="shared" si="213"/>
        <v>6700</v>
      </c>
      <c r="H2631" s="47">
        <f t="shared" si="214"/>
        <v>0</v>
      </c>
      <c r="I2631" s="59">
        <v>-8.9788414520267451E-2</v>
      </c>
      <c r="J2631" s="23">
        <f t="shared" si="215"/>
        <v>-5.4299857479732538E-2</v>
      </c>
      <c r="K2631" s="9">
        <v>-1.7165993179862959E-2</v>
      </c>
      <c r="L2631" s="63">
        <f t="shared" si="216"/>
        <v>-10.389036267527766</v>
      </c>
      <c r="M2631" s="63">
        <f t="shared" si="217"/>
        <v>-0.12692227882013704</v>
      </c>
      <c r="N2631" s="145"/>
      <c r="O2631" s="131"/>
      <c r="P2631" s="131"/>
      <c r="Q2631" s="131"/>
      <c r="R2631" s="131"/>
      <c r="S2631" s="131"/>
      <c r="T2631" s="131"/>
      <c r="U2631" s="131"/>
      <c r="V2631" s="131"/>
      <c r="W2631" s="131"/>
    </row>
    <row r="2632" spans="1:23" ht="18" customHeight="1" x14ac:dyDescent="0.35">
      <c r="A2632" s="143" t="s">
        <v>1164</v>
      </c>
      <c r="B2632" s="143" t="s">
        <v>1635</v>
      </c>
      <c r="C2632" s="147">
        <v>6555</v>
      </c>
      <c r="D2632" s="7">
        <v>-9.3002417000000004E-2</v>
      </c>
      <c r="E2632" s="10">
        <v>1</v>
      </c>
      <c r="F2632" s="144">
        <v>0</v>
      </c>
      <c r="G2632" s="47">
        <f t="shared" si="213"/>
        <v>6555</v>
      </c>
      <c r="H2632" s="47">
        <f t="shared" si="214"/>
        <v>0</v>
      </c>
      <c r="I2632" s="59">
        <v>-8.9788414520267451E-2</v>
      </c>
      <c r="J2632" s="23">
        <f t="shared" si="215"/>
        <v>-3.2140024797325528E-3</v>
      </c>
      <c r="K2632" s="9">
        <v>-1.7165993179862959E-2</v>
      </c>
      <c r="L2632" s="63">
        <f t="shared" si="216"/>
        <v>-6.1399409305512807</v>
      </c>
      <c r="M2632" s="63">
        <f t="shared" si="217"/>
        <v>-7.5836423820137042E-2</v>
      </c>
      <c r="N2632" s="145"/>
      <c r="O2632" s="131"/>
      <c r="P2632" s="131"/>
      <c r="Q2632" s="131"/>
      <c r="R2632" s="131"/>
      <c r="S2632" s="131"/>
      <c r="T2632" s="131"/>
      <c r="U2632" s="131"/>
      <c r="V2632" s="131"/>
      <c r="W2632" s="131"/>
    </row>
    <row r="2633" spans="1:23" ht="18" customHeight="1" x14ac:dyDescent="0.35">
      <c r="A2633" s="143" t="s">
        <v>1164</v>
      </c>
      <c r="B2633" s="143" t="s">
        <v>1488</v>
      </c>
      <c r="C2633" s="147">
        <v>1064</v>
      </c>
      <c r="D2633" s="7">
        <v>-4.8015047999999998E-2</v>
      </c>
      <c r="E2633" s="10">
        <v>1</v>
      </c>
      <c r="F2633" s="144">
        <v>0</v>
      </c>
      <c r="G2633" s="47">
        <f t="shared" si="213"/>
        <v>1064</v>
      </c>
      <c r="H2633" s="47">
        <f t="shared" si="214"/>
        <v>0</v>
      </c>
      <c r="I2633" s="59">
        <v>-8.9788414520267451E-2</v>
      </c>
      <c r="J2633" s="23">
        <f t="shared" si="215"/>
        <v>4.1773366520267453E-2</v>
      </c>
      <c r="K2633" s="9">
        <v>-1.7165993179862959E-2</v>
      </c>
      <c r="L2633" s="63">
        <f t="shared" si="216"/>
        <v>-1.00626571591541</v>
      </c>
      <c r="M2633" s="63">
        <f t="shared" si="217"/>
        <v>-3.0849054820137039E-2</v>
      </c>
      <c r="N2633" s="145"/>
      <c r="O2633" s="131"/>
      <c r="P2633" s="131"/>
      <c r="Q2633" s="131"/>
      <c r="R2633" s="131"/>
      <c r="S2633" s="131"/>
      <c r="T2633" s="131"/>
      <c r="U2633" s="131"/>
      <c r="V2633" s="131"/>
      <c r="W2633" s="131"/>
    </row>
    <row r="2634" spans="1:23" ht="18" customHeight="1" x14ac:dyDescent="0.35">
      <c r="A2634" s="143" t="s">
        <v>1164</v>
      </c>
      <c r="B2634" s="143" t="s">
        <v>965</v>
      </c>
      <c r="C2634" s="147">
        <v>14675</v>
      </c>
      <c r="D2634" s="7">
        <v>-0.105943443</v>
      </c>
      <c r="E2634" s="10">
        <v>1</v>
      </c>
      <c r="F2634" s="144">
        <v>0</v>
      </c>
      <c r="G2634" s="47">
        <f t="shared" si="213"/>
        <v>14675</v>
      </c>
      <c r="H2634" s="47">
        <f t="shared" si="214"/>
        <v>0</v>
      </c>
      <c r="I2634" s="59">
        <v>-8.9788414520267451E-2</v>
      </c>
      <c r="J2634" s="23">
        <f t="shared" si="215"/>
        <v>-1.6155028479732547E-2</v>
      </c>
      <c r="K2634" s="9">
        <v>-1.7165993179862959E-2</v>
      </c>
      <c r="L2634" s="63">
        <f t="shared" si="216"/>
        <v>-10.754537060218818</v>
      </c>
      <c r="M2634" s="63">
        <f t="shared" si="217"/>
        <v>-8.8777449820137036E-2</v>
      </c>
      <c r="N2634" s="145"/>
      <c r="O2634" s="131"/>
      <c r="P2634" s="131"/>
      <c r="Q2634" s="131"/>
      <c r="R2634" s="131"/>
      <c r="S2634" s="131"/>
      <c r="T2634" s="131"/>
      <c r="U2634" s="131"/>
      <c r="V2634" s="131"/>
      <c r="W2634" s="131"/>
    </row>
    <row r="2635" spans="1:23" ht="18" customHeight="1" x14ac:dyDescent="0.35">
      <c r="A2635" s="143" t="s">
        <v>1164</v>
      </c>
      <c r="B2635" s="143" t="s">
        <v>1636</v>
      </c>
      <c r="C2635" s="147">
        <v>84930</v>
      </c>
      <c r="D2635" s="7">
        <v>4.1744963000000003E-2</v>
      </c>
      <c r="E2635" s="10">
        <v>1</v>
      </c>
      <c r="F2635" s="144">
        <v>0</v>
      </c>
      <c r="G2635" s="47">
        <f t="shared" si="213"/>
        <v>84930</v>
      </c>
      <c r="H2635" s="47">
        <f t="shared" si="214"/>
        <v>0</v>
      </c>
      <c r="I2635" s="59">
        <v>-8.9788414520267451E-2</v>
      </c>
      <c r="J2635" s="23">
        <f t="shared" si="215"/>
        <v>0.13153337752026745</v>
      </c>
      <c r="K2635" s="9">
        <v>-1.7165993179862959E-2</v>
      </c>
      <c r="L2635" s="63">
        <f t="shared" si="216"/>
        <v>17.168273919620621</v>
      </c>
      <c r="M2635" s="63">
        <f t="shared" si="217"/>
        <v>5.8910956179862958E-2</v>
      </c>
      <c r="N2635" s="145"/>
      <c r="O2635" s="131"/>
      <c r="P2635" s="131"/>
      <c r="Q2635" s="131"/>
      <c r="R2635" s="131"/>
      <c r="S2635" s="131"/>
      <c r="T2635" s="131"/>
      <c r="U2635" s="131"/>
      <c r="V2635" s="131"/>
      <c r="W2635" s="131"/>
    </row>
    <row r="2636" spans="1:23" ht="18" customHeight="1" x14ac:dyDescent="0.35">
      <c r="A2636" s="143" t="s">
        <v>1164</v>
      </c>
      <c r="B2636" s="143" t="s">
        <v>1637</v>
      </c>
      <c r="C2636" s="147">
        <v>8197</v>
      </c>
      <c r="D2636" s="7">
        <v>-6.0963158000000003E-2</v>
      </c>
      <c r="E2636" s="10">
        <v>1</v>
      </c>
      <c r="F2636" s="144">
        <v>0</v>
      </c>
      <c r="G2636" s="47">
        <f t="shared" si="213"/>
        <v>8197</v>
      </c>
      <c r="H2636" s="47">
        <f t="shared" si="214"/>
        <v>0</v>
      </c>
      <c r="I2636" s="59">
        <v>-8.9788414520267451E-2</v>
      </c>
      <c r="J2636" s="23">
        <f t="shared" si="215"/>
        <v>2.8825256520267448E-2</v>
      </c>
      <c r="K2636" s="9">
        <v>-1.7165993179862959E-2</v>
      </c>
      <c r="L2636" s="63">
        <f t="shared" si="216"/>
        <v>-3.9652763995181468</v>
      </c>
      <c r="M2636" s="63">
        <f t="shared" si="217"/>
        <v>-4.3797164820137041E-2</v>
      </c>
      <c r="N2636" s="145"/>
      <c r="O2636" s="131"/>
      <c r="P2636" s="131"/>
      <c r="Q2636" s="131"/>
      <c r="R2636" s="131"/>
      <c r="S2636" s="131"/>
      <c r="T2636" s="131"/>
      <c r="U2636" s="131"/>
      <c r="V2636" s="131"/>
      <c r="W2636" s="131"/>
    </row>
    <row r="2637" spans="1:23" ht="18" customHeight="1" x14ac:dyDescent="0.35">
      <c r="A2637" s="143" t="s">
        <v>1164</v>
      </c>
      <c r="B2637" s="143" t="s">
        <v>534</v>
      </c>
      <c r="C2637" s="147">
        <v>39792</v>
      </c>
      <c r="D2637" s="7">
        <v>-4.8755373999999997E-2</v>
      </c>
      <c r="E2637" s="10">
        <v>1</v>
      </c>
      <c r="F2637" s="144">
        <v>0</v>
      </c>
      <c r="G2637" s="47">
        <f t="shared" si="213"/>
        <v>39792</v>
      </c>
      <c r="H2637" s="47">
        <f t="shared" si="214"/>
        <v>0</v>
      </c>
      <c r="I2637" s="59">
        <v>-8.9788414520267451E-2</v>
      </c>
      <c r="J2637" s="23">
        <f t="shared" si="215"/>
        <v>4.1033040520267454E-2</v>
      </c>
      <c r="K2637" s="9">
        <v>-1.7165993179862959E-2</v>
      </c>
      <c r="L2637" s="63">
        <f t="shared" si="216"/>
        <v>-6.3014282758769022</v>
      </c>
      <c r="M2637" s="63">
        <f t="shared" si="217"/>
        <v>-3.1589380820137042E-2</v>
      </c>
      <c r="N2637" s="145"/>
      <c r="O2637" s="131"/>
      <c r="P2637" s="131"/>
      <c r="Q2637" s="131"/>
      <c r="R2637" s="131"/>
      <c r="S2637" s="131"/>
      <c r="T2637" s="131"/>
      <c r="U2637" s="131"/>
      <c r="V2637" s="131"/>
      <c r="W2637" s="131"/>
    </row>
    <row r="2638" spans="1:23" ht="18" customHeight="1" x14ac:dyDescent="0.35">
      <c r="A2638" s="143" t="s">
        <v>1164</v>
      </c>
      <c r="B2638" s="143" t="s">
        <v>328</v>
      </c>
      <c r="C2638" s="147">
        <v>10279</v>
      </c>
      <c r="D2638" s="7">
        <v>-0.100481422</v>
      </c>
      <c r="E2638" s="10">
        <v>1</v>
      </c>
      <c r="F2638" s="144">
        <v>0</v>
      </c>
      <c r="G2638" s="47">
        <f t="shared" si="213"/>
        <v>10279</v>
      </c>
      <c r="H2638" s="47">
        <f t="shared" si="214"/>
        <v>0</v>
      </c>
      <c r="I2638" s="59">
        <v>-8.9788414520267451E-2</v>
      </c>
      <c r="J2638" s="23">
        <f t="shared" si="215"/>
        <v>-1.069300747973255E-2</v>
      </c>
      <c r="K2638" s="9">
        <v>-1.7165993179862959E-2</v>
      </c>
      <c r="L2638" s="63">
        <f t="shared" si="216"/>
        <v>-8.4469683510955011</v>
      </c>
      <c r="M2638" s="63">
        <f t="shared" si="217"/>
        <v>-8.3315428820137039E-2</v>
      </c>
      <c r="N2638" s="145"/>
      <c r="O2638" s="131"/>
      <c r="P2638" s="131"/>
      <c r="Q2638" s="131"/>
      <c r="R2638" s="131"/>
      <c r="S2638" s="131"/>
      <c r="T2638" s="131"/>
      <c r="U2638" s="131"/>
      <c r="V2638" s="131"/>
      <c r="W2638" s="131"/>
    </row>
    <row r="2639" spans="1:23" ht="18" customHeight="1" x14ac:dyDescent="0.35">
      <c r="A2639" s="143" t="s">
        <v>1164</v>
      </c>
      <c r="B2639" s="143" t="s">
        <v>1638</v>
      </c>
      <c r="C2639" s="147">
        <v>7657</v>
      </c>
      <c r="D2639" s="7">
        <v>-0.116054015</v>
      </c>
      <c r="E2639" s="10">
        <v>1</v>
      </c>
      <c r="F2639" s="144">
        <v>0</v>
      </c>
      <c r="G2639" s="47">
        <f t="shared" si="213"/>
        <v>7657</v>
      </c>
      <c r="H2639" s="47">
        <f t="shared" si="214"/>
        <v>0</v>
      </c>
      <c r="I2639" s="59">
        <v>-8.9788414520267451E-2</v>
      </c>
      <c r="J2639" s="23">
        <f t="shared" si="215"/>
        <v>-2.6265600479732545E-2</v>
      </c>
      <c r="K2639" s="9">
        <v>-1.7165993179862959E-2</v>
      </c>
      <c r="L2639" s="63">
        <f t="shared" si="216"/>
        <v>-8.6531257046913819</v>
      </c>
      <c r="M2639" s="63">
        <f t="shared" si="217"/>
        <v>-9.8888021820137034E-2</v>
      </c>
      <c r="N2639" s="145"/>
      <c r="O2639" s="131"/>
      <c r="P2639" s="131"/>
      <c r="Q2639" s="131"/>
      <c r="R2639" s="131"/>
      <c r="S2639" s="131"/>
      <c r="T2639" s="131"/>
      <c r="U2639" s="131"/>
      <c r="V2639" s="131"/>
      <c r="W2639" s="131"/>
    </row>
    <row r="2640" spans="1:23" ht="18" customHeight="1" x14ac:dyDescent="0.35">
      <c r="A2640" s="143" t="s">
        <v>1164</v>
      </c>
      <c r="B2640" s="143" t="s">
        <v>1639</v>
      </c>
      <c r="C2640" s="147">
        <v>21370</v>
      </c>
      <c r="D2640" s="7">
        <v>-0.119705303</v>
      </c>
      <c r="E2640" s="10">
        <v>1</v>
      </c>
      <c r="F2640" s="144">
        <v>0</v>
      </c>
      <c r="G2640" s="47">
        <f t="shared" si="213"/>
        <v>21370</v>
      </c>
      <c r="H2640" s="47">
        <f t="shared" si="214"/>
        <v>0</v>
      </c>
      <c r="I2640" s="59">
        <v>-8.9788414520267451E-2</v>
      </c>
      <c r="J2640" s="23">
        <f t="shared" si="215"/>
        <v>-2.9916888479732548E-2</v>
      </c>
      <c r="K2640" s="9">
        <v>-1.7165993179862959E-2</v>
      </c>
      <c r="L2640" s="63">
        <f t="shared" si="216"/>
        <v>-14.98968998838186</v>
      </c>
      <c r="M2640" s="63">
        <f t="shared" si="217"/>
        <v>-0.10253930982013704</v>
      </c>
      <c r="N2640" s="145"/>
      <c r="O2640" s="131"/>
      <c r="P2640" s="131"/>
      <c r="Q2640" s="131"/>
      <c r="R2640" s="131"/>
      <c r="S2640" s="131"/>
      <c r="T2640" s="131"/>
      <c r="U2640" s="131"/>
      <c r="V2640" s="131"/>
      <c r="W2640" s="131"/>
    </row>
    <row r="2641" spans="1:23" ht="18" customHeight="1" x14ac:dyDescent="0.35">
      <c r="A2641" s="143" t="s">
        <v>1164</v>
      </c>
      <c r="B2641" s="143" t="s">
        <v>1640</v>
      </c>
      <c r="C2641" s="147">
        <v>46762</v>
      </c>
      <c r="D2641" s="7">
        <v>-6.4086715000000002E-2</v>
      </c>
      <c r="E2641" s="10">
        <v>1</v>
      </c>
      <c r="F2641" s="144">
        <v>0</v>
      </c>
      <c r="G2641" s="47">
        <f t="shared" si="213"/>
        <v>46762</v>
      </c>
      <c r="H2641" s="47">
        <f t="shared" si="214"/>
        <v>0</v>
      </c>
      <c r="I2641" s="59">
        <v>-8.9788414520267451E-2</v>
      </c>
      <c r="J2641" s="23">
        <f t="shared" si="215"/>
        <v>2.5701699520267449E-2</v>
      </c>
      <c r="K2641" s="9">
        <v>-1.7165993179862959E-2</v>
      </c>
      <c r="L2641" s="63">
        <f t="shared" si="216"/>
        <v>-10.146382336250145</v>
      </c>
      <c r="M2641" s="63">
        <f t="shared" si="217"/>
        <v>-4.692072182013704E-2</v>
      </c>
      <c r="N2641" s="145"/>
      <c r="O2641" s="131"/>
      <c r="P2641" s="131"/>
      <c r="Q2641" s="131"/>
      <c r="R2641" s="131"/>
      <c r="S2641" s="131"/>
      <c r="T2641" s="131"/>
      <c r="U2641" s="131"/>
      <c r="V2641" s="131"/>
      <c r="W2641" s="131"/>
    </row>
    <row r="2642" spans="1:23" ht="18" customHeight="1" x14ac:dyDescent="0.35">
      <c r="A2642" s="143" t="s">
        <v>1164</v>
      </c>
      <c r="B2642" s="143" t="s">
        <v>1641</v>
      </c>
      <c r="C2642" s="147">
        <v>5023</v>
      </c>
      <c r="D2642" s="7">
        <v>-8.9979303999999996E-2</v>
      </c>
      <c r="E2642" s="10">
        <v>1</v>
      </c>
      <c r="F2642" s="144">
        <v>0</v>
      </c>
      <c r="G2642" s="47">
        <f t="shared" si="213"/>
        <v>5023</v>
      </c>
      <c r="H2642" s="47">
        <f t="shared" si="214"/>
        <v>0</v>
      </c>
      <c r="I2642" s="59">
        <v>-8.9788414520267451E-2</v>
      </c>
      <c r="J2642" s="23">
        <f t="shared" si="215"/>
        <v>-1.90889479732545E-4</v>
      </c>
      <c r="K2642" s="9">
        <v>-1.7165993179862959E-2</v>
      </c>
      <c r="L2642" s="63">
        <f t="shared" si="216"/>
        <v>-5.1605069578772005</v>
      </c>
      <c r="M2642" s="63">
        <f t="shared" si="217"/>
        <v>-7.2813310820137034E-2</v>
      </c>
      <c r="N2642" s="145"/>
      <c r="O2642" s="131"/>
      <c r="P2642" s="131"/>
      <c r="Q2642" s="131"/>
      <c r="R2642" s="131"/>
      <c r="S2642" s="131"/>
      <c r="T2642" s="131"/>
      <c r="U2642" s="131"/>
      <c r="V2642" s="131"/>
      <c r="W2642" s="131"/>
    </row>
    <row r="2643" spans="1:23" ht="18" customHeight="1" x14ac:dyDescent="0.35">
      <c r="A2643" s="143" t="s">
        <v>1164</v>
      </c>
      <c r="B2643" s="143" t="s">
        <v>1642</v>
      </c>
      <c r="C2643" s="147">
        <v>2445</v>
      </c>
      <c r="D2643" s="7">
        <v>-6.7067546000000006E-2</v>
      </c>
      <c r="E2643" s="10">
        <v>1</v>
      </c>
      <c r="F2643" s="144">
        <v>0</v>
      </c>
      <c r="G2643" s="47">
        <f t="shared" si="213"/>
        <v>2445</v>
      </c>
      <c r="H2643" s="47">
        <f t="shared" si="214"/>
        <v>0</v>
      </c>
      <c r="I2643" s="59">
        <v>-8.9788414520267451E-2</v>
      </c>
      <c r="J2643" s="23">
        <f t="shared" si="215"/>
        <v>2.2720868520267445E-2</v>
      </c>
      <c r="K2643" s="9">
        <v>-1.7165993179862959E-2</v>
      </c>
      <c r="L2643" s="63">
        <f t="shared" si="216"/>
        <v>-2.4674791510952967</v>
      </c>
      <c r="M2643" s="63">
        <f t="shared" si="217"/>
        <v>-4.9901552820137043E-2</v>
      </c>
      <c r="N2643" s="145"/>
      <c r="O2643" s="131"/>
      <c r="P2643" s="131"/>
      <c r="Q2643" s="131"/>
      <c r="R2643" s="131"/>
      <c r="S2643" s="131"/>
      <c r="T2643" s="131"/>
      <c r="U2643" s="131"/>
      <c r="V2643" s="131"/>
      <c r="W2643" s="131"/>
    </row>
    <row r="2644" spans="1:23" ht="18" customHeight="1" x14ac:dyDescent="0.35">
      <c r="A2644" s="143" t="s">
        <v>1164</v>
      </c>
      <c r="B2644" s="143" t="s">
        <v>1643</v>
      </c>
      <c r="C2644" s="147">
        <v>11303</v>
      </c>
      <c r="D2644" s="7">
        <v>-5.6736103000000003E-2</v>
      </c>
      <c r="E2644" s="10">
        <v>1</v>
      </c>
      <c r="F2644" s="144">
        <v>0</v>
      </c>
      <c r="G2644" s="47">
        <f t="shared" si="213"/>
        <v>11303</v>
      </c>
      <c r="H2644" s="47">
        <f t="shared" si="214"/>
        <v>0</v>
      </c>
      <c r="I2644" s="59">
        <v>-8.9788414520267451E-2</v>
      </c>
      <c r="J2644" s="23">
        <f t="shared" si="215"/>
        <v>3.3052311520267448E-2</v>
      </c>
      <c r="K2644" s="9">
        <v>-1.7165993179862959E-2</v>
      </c>
      <c r="L2644" s="63">
        <f t="shared" si="216"/>
        <v>-4.2069187015060816</v>
      </c>
      <c r="M2644" s="63">
        <f t="shared" si="217"/>
        <v>-3.9570109820137048E-2</v>
      </c>
      <c r="N2644" s="145"/>
      <c r="O2644" s="131"/>
      <c r="P2644" s="131"/>
      <c r="Q2644" s="131"/>
      <c r="R2644" s="131"/>
      <c r="S2644" s="131"/>
      <c r="T2644" s="131"/>
      <c r="U2644" s="131"/>
      <c r="V2644" s="131"/>
      <c r="W2644" s="131"/>
    </row>
    <row r="2645" spans="1:23" ht="18" customHeight="1" x14ac:dyDescent="0.35">
      <c r="A2645" s="143" t="s">
        <v>1164</v>
      </c>
      <c r="B2645" s="143" t="s">
        <v>1644</v>
      </c>
      <c r="C2645" s="147">
        <v>3106</v>
      </c>
      <c r="D2645" s="7">
        <v>-5.8864958000000002E-2</v>
      </c>
      <c r="E2645" s="10">
        <v>1</v>
      </c>
      <c r="F2645" s="144">
        <v>0</v>
      </c>
      <c r="G2645" s="47">
        <f t="shared" si="213"/>
        <v>3106</v>
      </c>
      <c r="H2645" s="47">
        <f t="shared" si="214"/>
        <v>0</v>
      </c>
      <c r="I2645" s="59">
        <v>-8.9788414520267451E-2</v>
      </c>
      <c r="J2645" s="23">
        <f t="shared" si="215"/>
        <v>3.0923456520267449E-2</v>
      </c>
      <c r="K2645" s="9">
        <v>-1.7165993179862959E-2</v>
      </c>
      <c r="L2645" s="63">
        <f t="shared" si="216"/>
        <v>-2.323945823362199</v>
      </c>
      <c r="M2645" s="63">
        <f t="shared" si="217"/>
        <v>-4.1698964820137047E-2</v>
      </c>
      <c r="N2645" s="145"/>
      <c r="O2645" s="131"/>
      <c r="P2645" s="131"/>
      <c r="Q2645" s="131"/>
      <c r="R2645" s="131"/>
      <c r="S2645" s="131"/>
      <c r="T2645" s="131"/>
      <c r="U2645" s="131"/>
      <c r="V2645" s="131"/>
      <c r="W2645" s="131"/>
    </row>
    <row r="2646" spans="1:23" ht="18" customHeight="1" x14ac:dyDescent="0.35">
      <c r="A2646" s="143" t="s">
        <v>1164</v>
      </c>
      <c r="B2646" s="143" t="s">
        <v>645</v>
      </c>
      <c r="C2646" s="147">
        <v>19221</v>
      </c>
      <c r="D2646" s="7">
        <v>-7.1705828999999999E-2</v>
      </c>
      <c r="E2646" s="10">
        <v>1</v>
      </c>
      <c r="F2646" s="144">
        <v>0</v>
      </c>
      <c r="G2646" s="47">
        <f t="shared" si="213"/>
        <v>19221</v>
      </c>
      <c r="H2646" s="47">
        <f t="shared" si="214"/>
        <v>0</v>
      </c>
      <c r="I2646" s="59">
        <v>-8.9788414520267451E-2</v>
      </c>
      <c r="J2646" s="23">
        <f t="shared" si="215"/>
        <v>1.8082585520267452E-2</v>
      </c>
      <c r="K2646" s="9">
        <v>-1.7165993179862959E-2</v>
      </c>
      <c r="L2646" s="63">
        <f t="shared" si="216"/>
        <v>-7.5613930819814605</v>
      </c>
      <c r="M2646" s="63">
        <f t="shared" si="217"/>
        <v>-5.4539835820137036E-2</v>
      </c>
      <c r="N2646" s="145"/>
      <c r="O2646" s="131"/>
      <c r="P2646" s="131"/>
      <c r="Q2646" s="131"/>
      <c r="R2646" s="131"/>
      <c r="S2646" s="131"/>
      <c r="T2646" s="131"/>
      <c r="U2646" s="131"/>
      <c r="V2646" s="131"/>
      <c r="W2646" s="131"/>
    </row>
    <row r="2647" spans="1:23" ht="18" customHeight="1" x14ac:dyDescent="0.35">
      <c r="A2647" s="143" t="s">
        <v>1164</v>
      </c>
      <c r="B2647" s="143" t="s">
        <v>538</v>
      </c>
      <c r="C2647" s="147">
        <v>1988</v>
      </c>
      <c r="D2647" s="7">
        <v>-3.2475928000000001E-2</v>
      </c>
      <c r="E2647" s="10">
        <v>1</v>
      </c>
      <c r="F2647" s="144">
        <v>0</v>
      </c>
      <c r="G2647" s="47">
        <f t="shared" si="213"/>
        <v>1988</v>
      </c>
      <c r="H2647" s="47">
        <f t="shared" si="214"/>
        <v>0</v>
      </c>
      <c r="I2647" s="59">
        <v>-8.9788414520267451E-2</v>
      </c>
      <c r="J2647" s="23">
        <f t="shared" si="215"/>
        <v>5.731248652026745E-2</v>
      </c>
      <c r="K2647" s="9">
        <v>-1.7165993179862959E-2</v>
      </c>
      <c r="L2647" s="63">
        <f t="shared" si="216"/>
        <v>-0.6826239661360618</v>
      </c>
      <c r="M2647" s="63">
        <f t="shared" si="217"/>
        <v>-1.5309934820137042E-2</v>
      </c>
      <c r="N2647" s="145"/>
      <c r="O2647" s="131"/>
      <c r="P2647" s="131"/>
      <c r="Q2647" s="131"/>
      <c r="R2647" s="131"/>
      <c r="S2647" s="131"/>
      <c r="T2647" s="131"/>
      <c r="U2647" s="131"/>
      <c r="V2647" s="131"/>
      <c r="W2647" s="131"/>
    </row>
    <row r="2648" spans="1:23" ht="18" customHeight="1" x14ac:dyDescent="0.35">
      <c r="A2648" s="143" t="s">
        <v>1164</v>
      </c>
      <c r="B2648" s="143" t="s">
        <v>914</v>
      </c>
      <c r="C2648" s="147">
        <v>177608</v>
      </c>
      <c r="D2648" s="7">
        <v>-5.9436099999999996E-4</v>
      </c>
      <c r="E2648" s="10">
        <v>1</v>
      </c>
      <c r="F2648" s="144">
        <v>0</v>
      </c>
      <c r="G2648" s="47">
        <f t="shared" si="213"/>
        <v>177608</v>
      </c>
      <c r="H2648" s="47">
        <f t="shared" si="214"/>
        <v>0</v>
      </c>
      <c r="I2648" s="59">
        <v>-8.9788414520267451E-2</v>
      </c>
      <c r="J2648" s="23">
        <f t="shared" si="215"/>
        <v>8.9194053520267449E-2</v>
      </c>
      <c r="K2648" s="9">
        <v>-1.7165993179862959E-2</v>
      </c>
      <c r="L2648" s="63">
        <f t="shared" si="216"/>
        <v>6.9838764398673421</v>
      </c>
      <c r="M2648" s="63">
        <f t="shared" si="217"/>
        <v>1.6571632179862957E-2</v>
      </c>
      <c r="N2648" s="145"/>
      <c r="O2648" s="131"/>
      <c r="P2648" s="131"/>
      <c r="Q2648" s="131"/>
      <c r="R2648" s="131"/>
      <c r="S2648" s="131"/>
      <c r="T2648" s="131"/>
      <c r="U2648" s="131"/>
      <c r="V2648" s="131"/>
      <c r="W2648" s="131"/>
    </row>
    <row r="2649" spans="1:23" ht="18" customHeight="1" x14ac:dyDescent="0.35">
      <c r="A2649" s="143" t="s">
        <v>1164</v>
      </c>
      <c r="B2649" s="143" t="s">
        <v>1645</v>
      </c>
      <c r="C2649" s="147">
        <v>8349</v>
      </c>
      <c r="D2649" s="7">
        <v>-7.2258791000000003E-2</v>
      </c>
      <c r="E2649" s="10">
        <v>1</v>
      </c>
      <c r="F2649" s="144">
        <v>0</v>
      </c>
      <c r="G2649" s="47">
        <f t="shared" si="213"/>
        <v>8349</v>
      </c>
      <c r="H2649" s="47">
        <f t="shared" si="214"/>
        <v>0</v>
      </c>
      <c r="I2649" s="59">
        <v>-8.9788414520267451E-2</v>
      </c>
      <c r="J2649" s="23">
        <f t="shared" si="215"/>
        <v>1.7529623520267448E-2</v>
      </c>
      <c r="K2649" s="9">
        <v>-1.7165993179862959E-2</v>
      </c>
      <c r="L2649" s="63">
        <f t="shared" si="216"/>
        <v>-5.0339866395243833</v>
      </c>
      <c r="M2649" s="63">
        <f t="shared" si="217"/>
        <v>-5.5092797820137041E-2</v>
      </c>
      <c r="N2649" s="145"/>
      <c r="O2649" s="131"/>
      <c r="P2649" s="131"/>
      <c r="Q2649" s="131"/>
      <c r="R2649" s="131"/>
      <c r="S2649" s="131"/>
      <c r="T2649" s="131"/>
      <c r="U2649" s="131"/>
      <c r="V2649" s="131"/>
      <c r="W2649" s="131"/>
    </row>
    <row r="2650" spans="1:23" ht="18" customHeight="1" x14ac:dyDescent="0.35">
      <c r="A2650" s="143" t="s">
        <v>1164</v>
      </c>
      <c r="B2650" s="143" t="s">
        <v>1646</v>
      </c>
      <c r="C2650" s="147">
        <v>27136</v>
      </c>
      <c r="D2650" s="7">
        <v>-0.32200917699999998</v>
      </c>
      <c r="E2650" s="10">
        <v>1</v>
      </c>
      <c r="F2650" s="144">
        <v>0</v>
      </c>
      <c r="G2650" s="47">
        <f t="shared" si="213"/>
        <v>27136</v>
      </c>
      <c r="H2650" s="47">
        <f t="shared" si="214"/>
        <v>0</v>
      </c>
      <c r="I2650" s="59">
        <v>-8.9788414520267451E-2</v>
      </c>
      <c r="J2650" s="23">
        <f t="shared" si="215"/>
        <v>-0.23222076247973253</v>
      </c>
      <c r="K2650" s="9">
        <v>-1.7165993179862959E-2</v>
      </c>
      <c r="L2650" s="63">
        <f t="shared" si="216"/>
        <v>-50.216842745808698</v>
      </c>
      <c r="M2650" s="63">
        <f t="shared" si="217"/>
        <v>-0.30484318382013703</v>
      </c>
      <c r="N2650" s="145"/>
      <c r="O2650" s="131"/>
      <c r="P2650" s="131"/>
      <c r="Q2650" s="131"/>
      <c r="R2650" s="131"/>
      <c r="S2650" s="131"/>
      <c r="T2650" s="131"/>
      <c r="U2650" s="131"/>
      <c r="V2650" s="131"/>
      <c r="W2650" s="131"/>
    </row>
    <row r="2651" spans="1:23" ht="18" customHeight="1" x14ac:dyDescent="0.35">
      <c r="A2651" s="143" t="s">
        <v>1164</v>
      </c>
      <c r="B2651" s="143" t="s">
        <v>238</v>
      </c>
      <c r="C2651" s="147">
        <v>7277</v>
      </c>
      <c r="D2651" s="7">
        <v>-7.4142104E-2</v>
      </c>
      <c r="E2651" s="10">
        <v>1</v>
      </c>
      <c r="F2651" s="144">
        <v>0</v>
      </c>
      <c r="G2651" s="47">
        <f t="shared" si="213"/>
        <v>7277</v>
      </c>
      <c r="H2651" s="47">
        <f t="shared" si="214"/>
        <v>0</v>
      </c>
      <c r="I2651" s="59">
        <v>-8.9788414520267451E-2</v>
      </c>
      <c r="J2651" s="23">
        <f t="shared" si="215"/>
        <v>1.5646310520267451E-2</v>
      </c>
      <c r="K2651" s="9">
        <v>-1.7165993179862959E-2</v>
      </c>
      <c r="L2651" s="63">
        <f t="shared" si="216"/>
        <v>-4.8603661605767918</v>
      </c>
      <c r="M2651" s="63">
        <f t="shared" si="217"/>
        <v>-5.6976110820137038E-2</v>
      </c>
      <c r="N2651" s="145"/>
      <c r="O2651" s="131"/>
      <c r="P2651" s="131"/>
      <c r="Q2651" s="131"/>
      <c r="R2651" s="131"/>
      <c r="S2651" s="131"/>
      <c r="T2651" s="131"/>
      <c r="U2651" s="131"/>
      <c r="V2651" s="131"/>
      <c r="W2651" s="131"/>
    </row>
    <row r="2652" spans="1:23" ht="18" customHeight="1" x14ac:dyDescent="0.35">
      <c r="A2652" s="143" t="s">
        <v>1164</v>
      </c>
      <c r="B2652" s="143" t="s">
        <v>382</v>
      </c>
      <c r="C2652" s="147">
        <v>1252</v>
      </c>
      <c r="D2652" s="7">
        <v>-7.6897357E-2</v>
      </c>
      <c r="E2652" s="10">
        <v>1</v>
      </c>
      <c r="F2652" s="144">
        <v>0</v>
      </c>
      <c r="G2652" s="47">
        <f t="shared" si="213"/>
        <v>1252</v>
      </c>
      <c r="H2652" s="47">
        <f t="shared" si="214"/>
        <v>0</v>
      </c>
      <c r="I2652" s="59">
        <v>-8.9788414520267451E-2</v>
      </c>
      <c r="J2652" s="23">
        <f t="shared" si="215"/>
        <v>1.2891057520267452E-2</v>
      </c>
      <c r="K2652" s="9">
        <v>-1.7165993179862959E-2</v>
      </c>
      <c r="L2652" s="63">
        <f t="shared" si="216"/>
        <v>-2.1135114031901026</v>
      </c>
      <c r="M2652" s="63">
        <f t="shared" si="217"/>
        <v>-5.9731363820137037E-2</v>
      </c>
      <c r="N2652" s="145"/>
      <c r="O2652" s="131"/>
      <c r="P2652" s="131"/>
      <c r="Q2652" s="131"/>
      <c r="R2652" s="131"/>
      <c r="S2652" s="131"/>
      <c r="T2652" s="131"/>
      <c r="U2652" s="131"/>
      <c r="V2652" s="131"/>
      <c r="W2652" s="131"/>
    </row>
    <row r="2653" spans="1:23" ht="18" customHeight="1" x14ac:dyDescent="0.35">
      <c r="A2653" s="143" t="s">
        <v>1164</v>
      </c>
      <c r="B2653" s="143" t="s">
        <v>1647</v>
      </c>
      <c r="C2653" s="147">
        <v>1461</v>
      </c>
      <c r="D2653" s="7">
        <v>-0.12350505000000001</v>
      </c>
      <c r="E2653" s="10">
        <v>1</v>
      </c>
      <c r="F2653" s="144">
        <v>0</v>
      </c>
      <c r="G2653" s="47">
        <f t="shared" si="213"/>
        <v>1461</v>
      </c>
      <c r="H2653" s="47">
        <f t="shared" si="214"/>
        <v>0</v>
      </c>
      <c r="I2653" s="59">
        <v>-8.9788414520267451E-2</v>
      </c>
      <c r="J2653" s="23">
        <f t="shared" si="215"/>
        <v>-3.3716635479732554E-2</v>
      </c>
      <c r="K2653" s="9">
        <v>-1.7165993179862959E-2</v>
      </c>
      <c r="L2653" s="63">
        <f t="shared" si="216"/>
        <v>-4.0646009278752127</v>
      </c>
      <c r="M2653" s="63">
        <f t="shared" si="217"/>
        <v>-0.10633905682013704</v>
      </c>
      <c r="N2653" s="145"/>
      <c r="O2653" s="131"/>
      <c r="P2653" s="131"/>
      <c r="Q2653" s="131"/>
      <c r="R2653" s="131"/>
      <c r="S2653" s="131"/>
      <c r="T2653" s="131"/>
      <c r="U2653" s="131"/>
      <c r="V2653" s="131"/>
      <c r="W2653" s="131"/>
    </row>
    <row r="2654" spans="1:23" ht="18" customHeight="1" x14ac:dyDescent="0.35">
      <c r="A2654" s="143" t="s">
        <v>1164</v>
      </c>
      <c r="B2654" s="143" t="s">
        <v>1648</v>
      </c>
      <c r="C2654" s="147">
        <v>3114</v>
      </c>
      <c r="D2654" s="7">
        <v>-3.4125936000000003E-2</v>
      </c>
      <c r="E2654" s="10">
        <v>1</v>
      </c>
      <c r="F2654" s="144">
        <v>0</v>
      </c>
      <c r="G2654" s="47">
        <f t="shared" si="213"/>
        <v>3114</v>
      </c>
      <c r="H2654" s="47">
        <f t="shared" si="214"/>
        <v>0</v>
      </c>
      <c r="I2654" s="59">
        <v>-8.9788414520267451E-2</v>
      </c>
      <c r="J2654" s="23">
        <f t="shared" si="215"/>
        <v>5.5662478520267449E-2</v>
      </c>
      <c r="K2654" s="9">
        <v>-1.7165993179862959E-2</v>
      </c>
      <c r="L2654" s="63">
        <f t="shared" si="216"/>
        <v>-0.94641951727532458</v>
      </c>
      <c r="M2654" s="63">
        <f t="shared" si="217"/>
        <v>-1.6959942820137044E-2</v>
      </c>
      <c r="N2654" s="145"/>
      <c r="O2654" s="131"/>
      <c r="P2654" s="131"/>
      <c r="Q2654" s="131"/>
      <c r="R2654" s="131"/>
      <c r="S2654" s="131"/>
      <c r="T2654" s="131"/>
      <c r="U2654" s="131"/>
      <c r="V2654" s="131"/>
      <c r="W2654" s="131"/>
    </row>
    <row r="2655" spans="1:23" ht="18" customHeight="1" x14ac:dyDescent="0.35">
      <c r="A2655" s="143" t="s">
        <v>1164</v>
      </c>
      <c r="B2655" s="143" t="s">
        <v>1649</v>
      </c>
      <c r="C2655" s="147">
        <v>4819</v>
      </c>
      <c r="D2655" s="7">
        <v>-0.119952751</v>
      </c>
      <c r="E2655" s="10">
        <v>1</v>
      </c>
      <c r="F2655" s="144">
        <v>0</v>
      </c>
      <c r="G2655" s="47">
        <f t="shared" si="213"/>
        <v>4819</v>
      </c>
      <c r="H2655" s="47">
        <f t="shared" si="214"/>
        <v>0</v>
      </c>
      <c r="I2655" s="59">
        <v>-8.9788414520267451E-2</v>
      </c>
      <c r="J2655" s="23">
        <f t="shared" si="215"/>
        <v>-3.0164336479732545E-2</v>
      </c>
      <c r="K2655" s="9">
        <v>-1.7165993179862959E-2</v>
      </c>
      <c r="L2655" s="63">
        <f t="shared" si="216"/>
        <v>-7.1353557467951623</v>
      </c>
      <c r="M2655" s="63">
        <f t="shared" si="217"/>
        <v>-0.10278675782013703</v>
      </c>
      <c r="N2655" s="145"/>
      <c r="O2655" s="131"/>
      <c r="P2655" s="131"/>
      <c r="Q2655" s="131"/>
      <c r="R2655" s="131"/>
      <c r="S2655" s="131"/>
      <c r="T2655" s="131"/>
      <c r="U2655" s="131"/>
      <c r="V2655" s="131"/>
      <c r="W2655" s="131"/>
    </row>
    <row r="2656" spans="1:23" ht="18" customHeight="1" x14ac:dyDescent="0.35">
      <c r="A2656" s="143" t="s">
        <v>1164</v>
      </c>
      <c r="B2656" s="143" t="s">
        <v>1650</v>
      </c>
      <c r="C2656" s="147">
        <v>1444608</v>
      </c>
      <c r="D2656" s="7">
        <v>6.0104101E-2</v>
      </c>
      <c r="E2656" s="10">
        <v>1</v>
      </c>
      <c r="F2656" s="144">
        <v>0</v>
      </c>
      <c r="G2656" s="47">
        <f t="shared" si="213"/>
        <v>1444608</v>
      </c>
      <c r="H2656" s="47">
        <f t="shared" si="214"/>
        <v>0</v>
      </c>
      <c r="I2656" s="59">
        <v>-8.9788414520267451E-2</v>
      </c>
      <c r="J2656" s="23">
        <f t="shared" si="215"/>
        <v>0.14989251552026744</v>
      </c>
      <c r="K2656" s="9">
        <v>-1.7165993179862959E-2</v>
      </c>
      <c r="L2656" s="63">
        <f t="shared" si="216"/>
        <v>92.872353099316257</v>
      </c>
      <c r="M2656" s="63">
        <f t="shared" si="217"/>
        <v>7.7270094179862955E-2</v>
      </c>
      <c r="N2656" s="145"/>
      <c r="O2656" s="131"/>
      <c r="P2656" s="131"/>
      <c r="Q2656" s="131"/>
      <c r="R2656" s="131"/>
      <c r="S2656" s="131"/>
      <c r="T2656" s="131"/>
      <c r="U2656" s="131"/>
      <c r="V2656" s="131"/>
      <c r="W2656" s="131"/>
    </row>
    <row r="2657" spans="1:23" ht="18" customHeight="1" x14ac:dyDescent="0.35">
      <c r="A2657" s="143" t="s">
        <v>1164</v>
      </c>
      <c r="B2657" s="143" t="s">
        <v>120</v>
      </c>
      <c r="C2657" s="147">
        <v>101142</v>
      </c>
      <c r="D2657" s="7">
        <v>-4.8533099999999998E-4</v>
      </c>
      <c r="E2657" s="10">
        <v>1</v>
      </c>
      <c r="F2657" s="144">
        <v>0</v>
      </c>
      <c r="G2657" s="47">
        <f t="shared" si="213"/>
        <v>101142</v>
      </c>
      <c r="H2657" s="47">
        <f t="shared" si="214"/>
        <v>0</v>
      </c>
      <c r="I2657" s="59">
        <v>-8.9788414520267451E-2</v>
      </c>
      <c r="J2657" s="23">
        <f t="shared" si="215"/>
        <v>8.9303083520267446E-2</v>
      </c>
      <c r="K2657" s="9">
        <v>-1.7165993179862959E-2</v>
      </c>
      <c r="L2657" s="63">
        <f t="shared" si="216"/>
        <v>5.3049226464028205</v>
      </c>
      <c r="M2657" s="63">
        <f t="shared" si="217"/>
        <v>1.668066217986296E-2</v>
      </c>
      <c r="N2657" s="145"/>
      <c r="O2657" s="131"/>
      <c r="P2657" s="131"/>
      <c r="Q2657" s="131"/>
      <c r="R2657" s="131"/>
      <c r="S2657" s="131"/>
      <c r="T2657" s="131"/>
      <c r="U2657" s="131"/>
      <c r="V2657" s="131"/>
      <c r="W2657" s="131"/>
    </row>
    <row r="2658" spans="1:23" ht="18" customHeight="1" x14ac:dyDescent="0.35">
      <c r="A2658" s="143" t="s">
        <v>1164</v>
      </c>
      <c r="B2658" s="143" t="s">
        <v>245</v>
      </c>
      <c r="C2658" s="147">
        <v>962</v>
      </c>
      <c r="D2658" s="7">
        <v>-0.10272924</v>
      </c>
      <c r="E2658" s="10">
        <v>1</v>
      </c>
      <c r="F2658" s="144">
        <v>0</v>
      </c>
      <c r="G2658" s="47">
        <f t="shared" si="213"/>
        <v>962</v>
      </c>
      <c r="H2658" s="47">
        <f t="shared" si="214"/>
        <v>0</v>
      </c>
      <c r="I2658" s="59">
        <v>-8.9788414520267451E-2</v>
      </c>
      <c r="J2658" s="23">
        <f t="shared" si="215"/>
        <v>-1.2940825479732548E-2</v>
      </c>
      <c r="K2658" s="9">
        <v>-1.7165993179862959E-2</v>
      </c>
      <c r="L2658" s="63">
        <f t="shared" si="216"/>
        <v>-2.6538403449643218</v>
      </c>
      <c r="M2658" s="63">
        <f t="shared" si="217"/>
        <v>-8.5563246820137037E-2</v>
      </c>
      <c r="N2658" s="145"/>
      <c r="O2658" s="131"/>
      <c r="P2658" s="131"/>
      <c r="Q2658" s="131"/>
      <c r="R2658" s="131"/>
      <c r="S2658" s="131"/>
      <c r="T2658" s="131"/>
      <c r="U2658" s="131"/>
      <c r="V2658" s="131"/>
      <c r="W2658" s="131"/>
    </row>
    <row r="2659" spans="1:23" ht="18" customHeight="1" x14ac:dyDescent="0.35">
      <c r="A2659" s="143" t="s">
        <v>1164</v>
      </c>
      <c r="B2659" s="143" t="s">
        <v>1651</v>
      </c>
      <c r="C2659" s="147">
        <v>7827</v>
      </c>
      <c r="D2659" s="7">
        <v>-0.11175673699999999</v>
      </c>
      <c r="E2659" s="10">
        <v>1</v>
      </c>
      <c r="F2659" s="144">
        <v>0</v>
      </c>
      <c r="G2659" s="47">
        <f t="shared" si="213"/>
        <v>7827</v>
      </c>
      <c r="H2659" s="47">
        <f t="shared" si="214"/>
        <v>0</v>
      </c>
      <c r="I2659" s="59">
        <v>-8.9788414520267451E-2</v>
      </c>
      <c r="J2659" s="23">
        <f t="shared" si="215"/>
        <v>-2.1968322479732544E-2</v>
      </c>
      <c r="K2659" s="9">
        <v>-1.7165993179862959E-2</v>
      </c>
      <c r="L2659" s="63">
        <f t="shared" si="216"/>
        <v>-8.3684747001068871</v>
      </c>
      <c r="M2659" s="63">
        <f t="shared" si="217"/>
        <v>-9.4590743820137033E-2</v>
      </c>
      <c r="N2659" s="145"/>
      <c r="O2659" s="131"/>
      <c r="P2659" s="131"/>
      <c r="Q2659" s="131"/>
      <c r="R2659" s="131"/>
      <c r="S2659" s="131"/>
      <c r="T2659" s="131"/>
      <c r="U2659" s="131"/>
      <c r="V2659" s="131"/>
      <c r="W2659" s="131"/>
    </row>
    <row r="2660" spans="1:23" ht="18" customHeight="1" x14ac:dyDescent="0.35">
      <c r="A2660" s="143" t="s">
        <v>1164</v>
      </c>
      <c r="B2660" s="143" t="s">
        <v>1652</v>
      </c>
      <c r="C2660" s="147">
        <v>1725</v>
      </c>
      <c r="D2660" s="7">
        <v>-0.105985017</v>
      </c>
      <c r="E2660" s="10">
        <v>1</v>
      </c>
      <c r="F2660" s="144">
        <v>0</v>
      </c>
      <c r="G2660" s="47">
        <f t="shared" si="213"/>
        <v>1725</v>
      </c>
      <c r="H2660" s="47">
        <f t="shared" si="214"/>
        <v>0</v>
      </c>
      <c r="I2660" s="59">
        <v>-8.9788414520267451E-2</v>
      </c>
      <c r="J2660" s="23">
        <f t="shared" si="215"/>
        <v>-1.619660247973255E-2</v>
      </c>
      <c r="K2660" s="9">
        <v>-1.7165993179862959E-2</v>
      </c>
      <c r="L2660" s="63">
        <f t="shared" si="216"/>
        <v>-3.6889311137271958</v>
      </c>
      <c r="M2660" s="63">
        <f t="shared" si="217"/>
        <v>-8.8819023820137039E-2</v>
      </c>
      <c r="N2660" s="145"/>
      <c r="O2660" s="131"/>
      <c r="P2660" s="131"/>
      <c r="Q2660" s="131"/>
      <c r="R2660" s="131"/>
      <c r="S2660" s="131"/>
      <c r="T2660" s="131"/>
      <c r="U2660" s="131"/>
      <c r="V2660" s="131"/>
      <c r="W2660" s="131"/>
    </row>
    <row r="2661" spans="1:23" ht="18" customHeight="1" x14ac:dyDescent="0.35">
      <c r="A2661" s="143" t="s">
        <v>1164</v>
      </c>
      <c r="B2661" s="143" t="s">
        <v>1653</v>
      </c>
      <c r="C2661" s="147">
        <v>19599</v>
      </c>
      <c r="D2661" s="7">
        <v>-6.8923470000000001E-2</v>
      </c>
      <c r="E2661" s="10">
        <v>1</v>
      </c>
      <c r="F2661" s="144">
        <v>0</v>
      </c>
      <c r="G2661" s="47">
        <f t="shared" si="213"/>
        <v>19599</v>
      </c>
      <c r="H2661" s="47">
        <f t="shared" si="214"/>
        <v>0</v>
      </c>
      <c r="I2661" s="59">
        <v>-8.9788414520267451E-2</v>
      </c>
      <c r="J2661" s="23">
        <f t="shared" si="215"/>
        <v>2.0864944520267451E-2</v>
      </c>
      <c r="K2661" s="9">
        <v>-1.7165993179862959E-2</v>
      </c>
      <c r="L2661" s="63">
        <f t="shared" si="216"/>
        <v>-7.2458619043298684</v>
      </c>
      <c r="M2661" s="63">
        <f t="shared" si="217"/>
        <v>-5.1757476820137038E-2</v>
      </c>
      <c r="N2661" s="145"/>
      <c r="O2661" s="131"/>
      <c r="P2661" s="131"/>
      <c r="Q2661" s="131"/>
      <c r="R2661" s="131"/>
      <c r="S2661" s="131"/>
      <c r="T2661" s="131"/>
      <c r="U2661" s="131"/>
      <c r="V2661" s="131"/>
      <c r="W2661" s="131"/>
    </row>
    <row r="2662" spans="1:23" ht="18" customHeight="1" x14ac:dyDescent="0.35">
      <c r="A2662" s="143" t="s">
        <v>1164</v>
      </c>
      <c r="B2662" s="143" t="s">
        <v>1654</v>
      </c>
      <c r="C2662" s="147">
        <v>83072</v>
      </c>
      <c r="D2662" s="7">
        <v>-1.4955009999999999E-2</v>
      </c>
      <c r="E2662" s="10">
        <v>1</v>
      </c>
      <c r="F2662" s="144">
        <v>0</v>
      </c>
      <c r="G2662" s="47">
        <f t="shared" si="213"/>
        <v>83072</v>
      </c>
      <c r="H2662" s="47">
        <f t="shared" si="214"/>
        <v>0</v>
      </c>
      <c r="I2662" s="59">
        <v>-8.9788414520267451E-2</v>
      </c>
      <c r="J2662" s="23">
        <f t="shared" si="215"/>
        <v>7.4833404520267446E-2</v>
      </c>
      <c r="K2662" s="9">
        <v>-1.7165993179862959E-2</v>
      </c>
      <c r="L2662" s="63">
        <f t="shared" si="216"/>
        <v>0.6372542959860078</v>
      </c>
      <c r="M2662" s="63">
        <f t="shared" si="217"/>
        <v>2.2109831798629593E-3</v>
      </c>
      <c r="N2662" s="145"/>
      <c r="O2662" s="131"/>
      <c r="P2662" s="131"/>
      <c r="Q2662" s="131"/>
      <c r="R2662" s="131"/>
      <c r="S2662" s="131"/>
      <c r="T2662" s="131"/>
      <c r="U2662" s="131"/>
      <c r="V2662" s="131"/>
      <c r="W2662" s="131"/>
    </row>
    <row r="2663" spans="1:23" ht="18" customHeight="1" x14ac:dyDescent="0.35">
      <c r="A2663" s="143" t="s">
        <v>1164</v>
      </c>
      <c r="B2663" s="143" t="s">
        <v>1655</v>
      </c>
      <c r="C2663" s="147">
        <v>988195</v>
      </c>
      <c r="D2663" s="7">
        <v>8.0179746999999996E-2</v>
      </c>
      <c r="E2663" s="10">
        <v>1</v>
      </c>
      <c r="F2663" s="144">
        <v>0</v>
      </c>
      <c r="G2663" s="47">
        <f t="shared" si="213"/>
        <v>988195</v>
      </c>
      <c r="H2663" s="47">
        <f t="shared" si="214"/>
        <v>0</v>
      </c>
      <c r="I2663" s="59">
        <v>-8.9788414520267451E-2</v>
      </c>
      <c r="J2663" s="23">
        <f t="shared" si="215"/>
        <v>0.16996816152026745</v>
      </c>
      <c r="K2663" s="9">
        <v>-1.7165993179862959E-2</v>
      </c>
      <c r="L2663" s="63">
        <f t="shared" si="216"/>
        <v>96.769451126127493</v>
      </c>
      <c r="M2663" s="63">
        <f t="shared" si="217"/>
        <v>9.7345740179862958E-2</v>
      </c>
      <c r="N2663" s="145"/>
      <c r="O2663" s="131"/>
      <c r="P2663" s="131"/>
      <c r="Q2663" s="131"/>
      <c r="R2663" s="131"/>
      <c r="S2663" s="131"/>
      <c r="T2663" s="131"/>
      <c r="U2663" s="131"/>
      <c r="V2663" s="131"/>
      <c r="W2663" s="131"/>
    </row>
    <row r="2664" spans="1:23" ht="18" customHeight="1" x14ac:dyDescent="0.35">
      <c r="A2664" s="143" t="s">
        <v>1164</v>
      </c>
      <c r="B2664" s="143" t="s">
        <v>702</v>
      </c>
      <c r="C2664" s="147">
        <v>12922</v>
      </c>
      <c r="D2664" s="7">
        <v>-0.12808387199999999</v>
      </c>
      <c r="E2664" s="10">
        <v>1</v>
      </c>
      <c r="F2664" s="144">
        <v>0</v>
      </c>
      <c r="G2664" s="47">
        <f t="shared" si="213"/>
        <v>12922</v>
      </c>
      <c r="H2664" s="47">
        <f t="shared" si="214"/>
        <v>0</v>
      </c>
      <c r="I2664" s="59">
        <v>-8.9788414520267451E-2</v>
      </c>
      <c r="J2664" s="23">
        <f t="shared" si="215"/>
        <v>-3.8295457479732536E-2</v>
      </c>
      <c r="K2664" s="9">
        <v>-1.7165993179862959E-2</v>
      </c>
      <c r="L2664" s="63">
        <f t="shared" si="216"/>
        <v>-12.608587130594334</v>
      </c>
      <c r="M2664" s="63">
        <f t="shared" si="217"/>
        <v>-0.11091787882013703</v>
      </c>
      <c r="N2664" s="145"/>
      <c r="O2664" s="131"/>
      <c r="P2664" s="131"/>
      <c r="Q2664" s="131"/>
      <c r="R2664" s="131"/>
      <c r="S2664" s="131"/>
      <c r="T2664" s="131"/>
      <c r="U2664" s="131"/>
      <c r="V2664" s="131"/>
      <c r="W2664" s="131"/>
    </row>
    <row r="2665" spans="1:23" ht="18" customHeight="1" x14ac:dyDescent="0.35">
      <c r="A2665" s="143" t="s">
        <v>1164</v>
      </c>
      <c r="B2665" s="143" t="s">
        <v>1656</v>
      </c>
      <c r="C2665" s="147">
        <v>17407</v>
      </c>
      <c r="D2665" s="7">
        <v>-0.13114523</v>
      </c>
      <c r="E2665" s="10">
        <v>1</v>
      </c>
      <c r="F2665" s="144">
        <v>0</v>
      </c>
      <c r="G2665" s="47">
        <f t="shared" si="213"/>
        <v>17407</v>
      </c>
      <c r="H2665" s="47">
        <f t="shared" si="214"/>
        <v>0</v>
      </c>
      <c r="I2665" s="59">
        <v>-8.9788414520267451E-2</v>
      </c>
      <c r="J2665" s="23">
        <f t="shared" si="215"/>
        <v>-4.135681547973255E-2</v>
      </c>
      <c r="K2665" s="9">
        <v>-1.7165993179862959E-2</v>
      </c>
      <c r="L2665" s="63">
        <f t="shared" si="216"/>
        <v>-15.037917897073987</v>
      </c>
      <c r="M2665" s="63">
        <f t="shared" si="217"/>
        <v>-0.11397923682013704</v>
      </c>
      <c r="N2665" s="145"/>
      <c r="O2665" s="131"/>
      <c r="P2665" s="131"/>
      <c r="Q2665" s="131"/>
      <c r="R2665" s="131"/>
      <c r="S2665" s="131"/>
      <c r="T2665" s="131"/>
      <c r="U2665" s="131"/>
      <c r="V2665" s="131"/>
      <c r="W2665" s="131"/>
    </row>
    <row r="2666" spans="1:23" ht="18" customHeight="1" x14ac:dyDescent="0.35">
      <c r="A2666" s="143" t="s">
        <v>1164</v>
      </c>
      <c r="B2666" s="143" t="s">
        <v>1657</v>
      </c>
      <c r="C2666" s="147">
        <v>33698</v>
      </c>
      <c r="D2666" s="7">
        <v>-9.8499159000000003E-2</v>
      </c>
      <c r="E2666" s="10">
        <v>1</v>
      </c>
      <c r="F2666" s="144">
        <v>0</v>
      </c>
      <c r="G2666" s="47">
        <f t="shared" si="213"/>
        <v>33698</v>
      </c>
      <c r="H2666" s="47">
        <f t="shared" si="214"/>
        <v>0</v>
      </c>
      <c r="I2666" s="59">
        <v>-8.9788414520267451E-2</v>
      </c>
      <c r="J2666" s="23">
        <f t="shared" si="215"/>
        <v>-8.7107444797325517E-3</v>
      </c>
      <c r="K2666" s="9">
        <v>-1.7165993179862959E-2</v>
      </c>
      <c r="L2666" s="63">
        <f t="shared" si="216"/>
        <v>-14.93034145599686</v>
      </c>
      <c r="M2666" s="63">
        <f t="shared" si="217"/>
        <v>-8.1333165820137041E-2</v>
      </c>
      <c r="N2666" s="145"/>
      <c r="O2666" s="131"/>
      <c r="P2666" s="131"/>
      <c r="Q2666" s="131"/>
      <c r="R2666" s="131"/>
      <c r="S2666" s="131"/>
      <c r="T2666" s="131"/>
      <c r="U2666" s="131"/>
      <c r="V2666" s="131"/>
      <c r="W2666" s="131"/>
    </row>
    <row r="2667" spans="1:23" ht="18" customHeight="1" x14ac:dyDescent="0.35">
      <c r="A2667" s="143" t="s">
        <v>1164</v>
      </c>
      <c r="B2667" s="143" t="s">
        <v>1658</v>
      </c>
      <c r="C2667" s="147">
        <v>2534</v>
      </c>
      <c r="D2667" s="7">
        <v>-0.116720293</v>
      </c>
      <c r="E2667" s="10">
        <v>1</v>
      </c>
      <c r="F2667" s="144">
        <v>0</v>
      </c>
      <c r="G2667" s="47">
        <f t="shared" si="213"/>
        <v>2534</v>
      </c>
      <c r="H2667" s="47">
        <f t="shared" si="214"/>
        <v>0</v>
      </c>
      <c r="I2667" s="59">
        <v>-8.9788414520267451E-2</v>
      </c>
      <c r="J2667" s="23">
        <f t="shared" si="215"/>
        <v>-2.6931878479732552E-2</v>
      </c>
      <c r="K2667" s="9">
        <v>-1.7165993179862959E-2</v>
      </c>
      <c r="L2667" s="63">
        <f t="shared" si="216"/>
        <v>-5.0114491441623343</v>
      </c>
      <c r="M2667" s="63">
        <f t="shared" si="217"/>
        <v>-9.955429982013704E-2</v>
      </c>
      <c r="N2667" s="145"/>
      <c r="O2667" s="131"/>
      <c r="P2667" s="131"/>
      <c r="Q2667" s="131"/>
      <c r="R2667" s="131"/>
      <c r="S2667" s="131"/>
      <c r="T2667" s="131"/>
      <c r="U2667" s="131"/>
      <c r="V2667" s="131"/>
      <c r="W2667" s="131"/>
    </row>
    <row r="2668" spans="1:23" ht="18" customHeight="1" x14ac:dyDescent="0.35">
      <c r="A2668" s="143" t="s">
        <v>1164</v>
      </c>
      <c r="B2668" s="143" t="s">
        <v>1659</v>
      </c>
      <c r="C2668" s="147">
        <v>18963</v>
      </c>
      <c r="D2668" s="7">
        <v>-7.5900096E-2</v>
      </c>
      <c r="E2668" s="10">
        <v>1</v>
      </c>
      <c r="F2668" s="144">
        <v>0</v>
      </c>
      <c r="G2668" s="47">
        <f t="shared" si="213"/>
        <v>18963</v>
      </c>
      <c r="H2668" s="47">
        <f t="shared" si="214"/>
        <v>0</v>
      </c>
      <c r="I2668" s="59">
        <v>-8.9788414520267451E-2</v>
      </c>
      <c r="J2668" s="23">
        <f t="shared" si="215"/>
        <v>1.3888318520267451E-2</v>
      </c>
      <c r="K2668" s="9">
        <v>-1.7165993179862959E-2</v>
      </c>
      <c r="L2668" s="63">
        <f t="shared" si="216"/>
        <v>-8.0880506389847096</v>
      </c>
      <c r="M2668" s="63">
        <f t="shared" si="217"/>
        <v>-5.8734102820137038E-2</v>
      </c>
      <c r="N2668" s="145"/>
      <c r="O2668" s="131"/>
      <c r="P2668" s="131"/>
      <c r="Q2668" s="131"/>
      <c r="R2668" s="131"/>
      <c r="S2668" s="131"/>
      <c r="T2668" s="131"/>
      <c r="U2668" s="131"/>
      <c r="V2668" s="131"/>
      <c r="W2668" s="131"/>
    </row>
    <row r="2669" spans="1:23" ht="18" customHeight="1" x14ac:dyDescent="0.35">
      <c r="A2669" s="143" t="s">
        <v>1164</v>
      </c>
      <c r="B2669" s="143" t="s">
        <v>1660</v>
      </c>
      <c r="C2669" s="147">
        <v>27789</v>
      </c>
      <c r="D2669" s="7">
        <v>-9.8544987000000001E-2</v>
      </c>
      <c r="E2669" s="10">
        <v>1</v>
      </c>
      <c r="F2669" s="144">
        <v>0</v>
      </c>
      <c r="G2669" s="47">
        <f t="shared" si="213"/>
        <v>27789</v>
      </c>
      <c r="H2669" s="47">
        <f t="shared" si="214"/>
        <v>0</v>
      </c>
      <c r="I2669" s="59">
        <v>-8.9788414520267451E-2</v>
      </c>
      <c r="J2669" s="23">
        <f t="shared" si="215"/>
        <v>-8.7565724797325495E-3</v>
      </c>
      <c r="K2669" s="9">
        <v>-1.7165993179862959E-2</v>
      </c>
      <c r="L2669" s="63">
        <f t="shared" si="216"/>
        <v>-13.565905119488296</v>
      </c>
      <c r="M2669" s="63">
        <f t="shared" si="217"/>
        <v>-8.1378993820137038E-2</v>
      </c>
      <c r="N2669" s="145"/>
      <c r="O2669" s="131"/>
      <c r="P2669" s="131"/>
      <c r="Q2669" s="131"/>
      <c r="R2669" s="131"/>
      <c r="S2669" s="131"/>
      <c r="T2669" s="131"/>
      <c r="U2669" s="131"/>
      <c r="V2669" s="131"/>
      <c r="W2669" s="131"/>
    </row>
    <row r="2670" spans="1:23" ht="18" customHeight="1" x14ac:dyDescent="0.35">
      <c r="A2670" s="143" t="s">
        <v>1164</v>
      </c>
      <c r="B2670" s="143" t="s">
        <v>1661</v>
      </c>
      <c r="C2670" s="147">
        <v>46025</v>
      </c>
      <c r="D2670" s="7">
        <v>-8.6236989E-2</v>
      </c>
      <c r="E2670" s="10">
        <v>1</v>
      </c>
      <c r="F2670" s="144">
        <v>0</v>
      </c>
      <c r="G2670" s="47">
        <f t="shared" si="213"/>
        <v>46025</v>
      </c>
      <c r="H2670" s="47">
        <f t="shared" si="214"/>
        <v>0</v>
      </c>
      <c r="I2670" s="59">
        <v>-8.9788414520267451E-2</v>
      </c>
      <c r="J2670" s="23">
        <f t="shared" si="215"/>
        <v>3.5514255202674511E-3</v>
      </c>
      <c r="K2670" s="9">
        <v>-1.7165993179862959E-2</v>
      </c>
      <c r="L2670" s="63">
        <f t="shared" si="216"/>
        <v>-14.818103231740475</v>
      </c>
      <c r="M2670" s="63">
        <f t="shared" si="217"/>
        <v>-6.9070995820137038E-2</v>
      </c>
      <c r="N2670" s="145"/>
      <c r="O2670" s="131"/>
      <c r="P2670" s="131"/>
      <c r="Q2670" s="131"/>
      <c r="R2670" s="131"/>
      <c r="S2670" s="131"/>
      <c r="T2670" s="131"/>
      <c r="U2670" s="131"/>
      <c r="V2670" s="131"/>
      <c r="W2670" s="131"/>
    </row>
    <row r="2671" spans="1:23" ht="18" customHeight="1" x14ac:dyDescent="0.35">
      <c r="A2671" s="143" t="s">
        <v>1164</v>
      </c>
      <c r="B2671" s="143" t="s">
        <v>1662</v>
      </c>
      <c r="C2671" s="147">
        <v>63448</v>
      </c>
      <c r="D2671" s="7">
        <v>-2.3267398000000002E-2</v>
      </c>
      <c r="E2671" s="10">
        <v>1</v>
      </c>
      <c r="F2671" s="144">
        <v>0</v>
      </c>
      <c r="G2671" s="47">
        <f t="shared" si="213"/>
        <v>63448</v>
      </c>
      <c r="H2671" s="47">
        <f t="shared" si="214"/>
        <v>0</v>
      </c>
      <c r="I2671" s="59">
        <v>-8.9788414520267451E-2</v>
      </c>
      <c r="J2671" s="23">
        <f t="shared" si="215"/>
        <v>6.6521016520267456E-2</v>
      </c>
      <c r="K2671" s="9">
        <v>-1.7165993179862959E-2</v>
      </c>
      <c r="L2671" s="63">
        <f t="shared" si="216"/>
        <v>-1.5368759312833762</v>
      </c>
      <c r="M2671" s="63">
        <f t="shared" si="217"/>
        <v>-6.1014048201370429E-3</v>
      </c>
      <c r="N2671" s="145"/>
      <c r="O2671" s="131"/>
      <c r="P2671" s="131"/>
      <c r="Q2671" s="131"/>
      <c r="R2671" s="131"/>
      <c r="S2671" s="131"/>
      <c r="T2671" s="131"/>
      <c r="U2671" s="131"/>
      <c r="V2671" s="131"/>
      <c r="W2671" s="131"/>
    </row>
    <row r="2672" spans="1:23" ht="18" customHeight="1" x14ac:dyDescent="0.35">
      <c r="A2672" s="143" t="s">
        <v>1164</v>
      </c>
      <c r="B2672" s="143" t="s">
        <v>256</v>
      </c>
      <c r="C2672" s="147">
        <v>42216</v>
      </c>
      <c r="D2672" s="7">
        <v>-4.7909999000000002E-2</v>
      </c>
      <c r="E2672" s="10">
        <v>1</v>
      </c>
      <c r="F2672" s="144">
        <v>0</v>
      </c>
      <c r="G2672" s="47">
        <f t="shared" si="213"/>
        <v>42216</v>
      </c>
      <c r="H2672" s="47">
        <f t="shared" si="214"/>
        <v>0</v>
      </c>
      <c r="I2672" s="59">
        <v>-8.9788414520267451E-2</v>
      </c>
      <c r="J2672" s="23">
        <f t="shared" si="215"/>
        <v>4.1878415520267449E-2</v>
      </c>
      <c r="K2672" s="9">
        <v>-1.7165993179862959E-2</v>
      </c>
      <c r="L2672" s="63">
        <f t="shared" si="216"/>
        <v>-6.3168271642936125</v>
      </c>
      <c r="M2672" s="63">
        <f t="shared" si="217"/>
        <v>-3.0744005820137043E-2</v>
      </c>
      <c r="N2672" s="145"/>
      <c r="O2672" s="131"/>
      <c r="P2672" s="131"/>
      <c r="Q2672" s="131"/>
      <c r="R2672" s="131"/>
      <c r="S2672" s="131"/>
      <c r="T2672" s="131"/>
      <c r="U2672" s="131"/>
      <c r="V2672" s="131"/>
      <c r="W2672" s="131"/>
    </row>
    <row r="2673" spans="1:23" ht="18" customHeight="1" x14ac:dyDescent="0.35">
      <c r="A2673" s="143" t="s">
        <v>1164</v>
      </c>
      <c r="B2673" s="143" t="s">
        <v>1663</v>
      </c>
      <c r="C2673" s="147">
        <v>37869</v>
      </c>
      <c r="D2673" s="7">
        <v>-9.9099271000000003E-2</v>
      </c>
      <c r="E2673" s="10">
        <v>1</v>
      </c>
      <c r="F2673" s="144">
        <v>0</v>
      </c>
      <c r="G2673" s="47">
        <f t="shared" si="213"/>
        <v>37869</v>
      </c>
      <c r="H2673" s="47">
        <f t="shared" si="214"/>
        <v>0</v>
      </c>
      <c r="I2673" s="59">
        <v>-8.9788414520267451E-2</v>
      </c>
      <c r="J2673" s="23">
        <f t="shared" si="215"/>
        <v>-9.3108564797325516E-3</v>
      </c>
      <c r="K2673" s="9">
        <v>-1.7165993179862959E-2</v>
      </c>
      <c r="L2673" s="63">
        <f t="shared" si="216"/>
        <v>-15.944182181017839</v>
      </c>
      <c r="M2673" s="63">
        <f t="shared" si="217"/>
        <v>-8.193327782013704E-2</v>
      </c>
      <c r="N2673" s="145"/>
      <c r="O2673" s="131"/>
      <c r="P2673" s="131"/>
      <c r="Q2673" s="131"/>
      <c r="R2673" s="131"/>
      <c r="S2673" s="131"/>
      <c r="T2673" s="131"/>
      <c r="U2673" s="131"/>
      <c r="V2673" s="131"/>
      <c r="W2673" s="131"/>
    </row>
    <row r="2674" spans="1:23" ht="18" customHeight="1" x14ac:dyDescent="0.35">
      <c r="A2674" s="143" t="s">
        <v>1164</v>
      </c>
      <c r="B2674" s="143" t="s">
        <v>1330</v>
      </c>
      <c r="C2674" s="147">
        <v>7571</v>
      </c>
      <c r="D2674" s="7">
        <v>-6.1341648999999998E-2</v>
      </c>
      <c r="E2674" s="10">
        <v>1</v>
      </c>
      <c r="F2674" s="144">
        <v>0</v>
      </c>
      <c r="G2674" s="47">
        <f t="shared" si="213"/>
        <v>7571</v>
      </c>
      <c r="H2674" s="47">
        <f t="shared" si="214"/>
        <v>0</v>
      </c>
      <c r="I2674" s="59">
        <v>-8.9788414520267451E-2</v>
      </c>
      <c r="J2674" s="23">
        <f t="shared" si="215"/>
        <v>2.8446765520267453E-2</v>
      </c>
      <c r="K2674" s="9">
        <v>-1.7165993179862959E-2</v>
      </c>
      <c r="L2674" s="63">
        <f t="shared" si="216"/>
        <v>-3.8437897889727188</v>
      </c>
      <c r="M2674" s="63">
        <f t="shared" si="217"/>
        <v>-4.4175655820137036E-2</v>
      </c>
      <c r="N2674" s="145"/>
      <c r="O2674" s="131"/>
      <c r="P2674" s="131"/>
      <c r="Q2674" s="131"/>
      <c r="R2674" s="131"/>
      <c r="S2674" s="131"/>
      <c r="T2674" s="131"/>
      <c r="U2674" s="131"/>
      <c r="V2674" s="131"/>
      <c r="W2674" s="131"/>
    </row>
    <row r="2675" spans="1:23" ht="18" customHeight="1" x14ac:dyDescent="0.35">
      <c r="A2675" s="143" t="s">
        <v>1164</v>
      </c>
      <c r="B2675" s="143" t="s">
        <v>101</v>
      </c>
      <c r="C2675" s="147">
        <v>31430</v>
      </c>
      <c r="D2675" s="7">
        <v>-3.6439757000000003E-2</v>
      </c>
      <c r="E2675" s="10">
        <v>1</v>
      </c>
      <c r="F2675" s="144">
        <v>0</v>
      </c>
      <c r="G2675" s="47">
        <f t="shared" si="213"/>
        <v>31430</v>
      </c>
      <c r="H2675" s="47">
        <f t="shared" si="214"/>
        <v>0</v>
      </c>
      <c r="I2675" s="59">
        <v>-8.9788414520267451E-2</v>
      </c>
      <c r="J2675" s="23">
        <f t="shared" si="215"/>
        <v>5.3348657520267448E-2</v>
      </c>
      <c r="K2675" s="9">
        <v>-1.7165993179862959E-2</v>
      </c>
      <c r="L2675" s="63">
        <f t="shared" si="216"/>
        <v>-3.4169507830079637</v>
      </c>
      <c r="M2675" s="63">
        <f t="shared" si="217"/>
        <v>-1.9273763820137044E-2</v>
      </c>
      <c r="N2675" s="145"/>
      <c r="O2675" s="131"/>
      <c r="P2675" s="131"/>
      <c r="Q2675" s="131"/>
      <c r="R2675" s="131"/>
      <c r="S2675" s="131"/>
      <c r="T2675" s="131"/>
      <c r="U2675" s="131"/>
      <c r="V2675" s="131"/>
      <c r="W2675" s="131"/>
    </row>
    <row r="2676" spans="1:23" ht="18" customHeight="1" x14ac:dyDescent="0.35">
      <c r="A2676" s="143" t="s">
        <v>1164</v>
      </c>
      <c r="B2676" s="143" t="s">
        <v>1664</v>
      </c>
      <c r="C2676" s="147">
        <v>114289</v>
      </c>
      <c r="D2676" s="7">
        <v>-0.100740027</v>
      </c>
      <c r="E2676" s="10">
        <v>1</v>
      </c>
      <c r="F2676" s="144">
        <v>0</v>
      </c>
      <c r="G2676" s="47">
        <f t="shared" si="213"/>
        <v>114289</v>
      </c>
      <c r="H2676" s="47">
        <f t="shared" si="214"/>
        <v>0</v>
      </c>
      <c r="I2676" s="59">
        <v>-8.9788414520267451E-2</v>
      </c>
      <c r="J2676" s="23">
        <f t="shared" si="215"/>
        <v>-1.0951612479732545E-2</v>
      </c>
      <c r="K2676" s="9">
        <v>-1.7165993179862959E-2</v>
      </c>
      <c r="L2676" s="63">
        <f t="shared" si="216"/>
        <v>-28.253586243710458</v>
      </c>
      <c r="M2676" s="63">
        <f t="shared" si="217"/>
        <v>-8.3574033820137034E-2</v>
      </c>
      <c r="N2676" s="145"/>
      <c r="O2676" s="131"/>
      <c r="P2676" s="131"/>
      <c r="Q2676" s="131"/>
      <c r="R2676" s="131"/>
      <c r="S2676" s="131"/>
      <c r="T2676" s="131"/>
      <c r="U2676" s="131"/>
      <c r="V2676" s="131"/>
      <c r="W2676" s="131"/>
    </row>
    <row r="2677" spans="1:23" ht="18" customHeight="1" x14ac:dyDescent="0.35">
      <c r="A2677" s="143" t="s">
        <v>1164</v>
      </c>
      <c r="B2677" s="143" t="s">
        <v>1665</v>
      </c>
      <c r="C2677" s="147">
        <v>30988</v>
      </c>
      <c r="D2677" s="7">
        <v>-6.1179996E-2</v>
      </c>
      <c r="E2677" s="10">
        <v>1</v>
      </c>
      <c r="F2677" s="144">
        <v>0</v>
      </c>
      <c r="G2677" s="47">
        <f t="shared" si="213"/>
        <v>30988</v>
      </c>
      <c r="H2677" s="47">
        <f t="shared" si="214"/>
        <v>0</v>
      </c>
      <c r="I2677" s="59">
        <v>-8.9788414520267451E-2</v>
      </c>
      <c r="J2677" s="23">
        <f t="shared" si="215"/>
        <v>2.8608418520267451E-2</v>
      </c>
      <c r="K2677" s="9">
        <v>-1.7165993179862959E-2</v>
      </c>
      <c r="L2677" s="63">
        <f t="shared" si="216"/>
        <v>-7.7479648284211349</v>
      </c>
      <c r="M2677" s="63">
        <f t="shared" si="217"/>
        <v>-4.4014002820137038E-2</v>
      </c>
      <c r="N2677" s="145"/>
      <c r="O2677" s="131"/>
      <c r="P2677" s="131"/>
      <c r="Q2677" s="131"/>
      <c r="R2677" s="131"/>
      <c r="S2677" s="131"/>
      <c r="T2677" s="131"/>
      <c r="U2677" s="131"/>
      <c r="V2677" s="131"/>
      <c r="W2677" s="131"/>
    </row>
    <row r="2678" spans="1:23" ht="18" customHeight="1" x14ac:dyDescent="0.35">
      <c r="A2678" s="143" t="s">
        <v>1164</v>
      </c>
      <c r="B2678" s="143" t="s">
        <v>262</v>
      </c>
      <c r="C2678" s="147">
        <v>4559</v>
      </c>
      <c r="D2678" s="7">
        <v>-6.8485042999999995E-2</v>
      </c>
      <c r="E2678" s="10">
        <v>1</v>
      </c>
      <c r="F2678" s="144">
        <v>0</v>
      </c>
      <c r="G2678" s="47">
        <f t="shared" si="213"/>
        <v>4559</v>
      </c>
      <c r="H2678" s="47">
        <f t="shared" si="214"/>
        <v>0</v>
      </c>
      <c r="I2678" s="59">
        <v>-8.9788414520267451E-2</v>
      </c>
      <c r="J2678" s="23">
        <f t="shared" si="215"/>
        <v>2.1303371520267456E-2</v>
      </c>
      <c r="K2678" s="9">
        <v>-1.7165993179862959E-2</v>
      </c>
      <c r="L2678" s="63">
        <f t="shared" si="216"/>
        <v>-3.4650810932184175</v>
      </c>
      <c r="M2678" s="63">
        <f t="shared" si="217"/>
        <v>-5.1319049820137033E-2</v>
      </c>
      <c r="N2678" s="145"/>
      <c r="O2678" s="131"/>
      <c r="P2678" s="131"/>
      <c r="Q2678" s="131"/>
      <c r="R2678" s="131"/>
      <c r="S2678" s="131"/>
      <c r="T2678" s="131"/>
      <c r="U2678" s="131"/>
      <c r="V2678" s="131"/>
      <c r="W2678" s="131"/>
    </row>
    <row r="2679" spans="1:23" ht="18" customHeight="1" x14ac:dyDescent="0.35">
      <c r="A2679" s="143" t="s">
        <v>1164</v>
      </c>
      <c r="B2679" s="143" t="s">
        <v>919</v>
      </c>
      <c r="C2679" s="147">
        <v>90829</v>
      </c>
      <c r="D2679" s="7">
        <v>-1.3150037999999999E-2</v>
      </c>
      <c r="E2679" s="10">
        <v>1</v>
      </c>
      <c r="F2679" s="144">
        <v>0</v>
      </c>
      <c r="G2679" s="47">
        <f t="shared" si="213"/>
        <v>90829</v>
      </c>
      <c r="H2679" s="47">
        <f t="shared" si="214"/>
        <v>0</v>
      </c>
      <c r="I2679" s="59">
        <v>-8.9788414520267451E-2</v>
      </c>
      <c r="J2679" s="23">
        <f t="shared" si="215"/>
        <v>7.6638376520267448E-2</v>
      </c>
      <c r="K2679" s="9">
        <v>-1.7165993179862959E-2</v>
      </c>
      <c r="L2679" s="63">
        <f t="shared" si="216"/>
        <v>1.2103225464270506</v>
      </c>
      <c r="M2679" s="63">
        <f t="shared" si="217"/>
        <v>4.0159551798629595E-3</v>
      </c>
      <c r="N2679" s="145"/>
      <c r="O2679" s="131"/>
      <c r="P2679" s="131"/>
      <c r="Q2679" s="131"/>
      <c r="R2679" s="131"/>
      <c r="S2679" s="131"/>
      <c r="T2679" s="131"/>
      <c r="U2679" s="131"/>
      <c r="V2679" s="131"/>
      <c r="W2679" s="131"/>
    </row>
    <row r="2680" spans="1:23" ht="18" customHeight="1" x14ac:dyDescent="0.35">
      <c r="A2680" s="143" t="s">
        <v>1164</v>
      </c>
      <c r="B2680" s="143" t="s">
        <v>1666</v>
      </c>
      <c r="C2680" s="147">
        <v>8959</v>
      </c>
      <c r="D2680" s="7">
        <v>-5.3631032000000002E-2</v>
      </c>
      <c r="E2680" s="10">
        <v>1</v>
      </c>
      <c r="F2680" s="144">
        <v>0</v>
      </c>
      <c r="G2680" s="47">
        <f t="shared" si="213"/>
        <v>8959</v>
      </c>
      <c r="H2680" s="47">
        <f t="shared" si="214"/>
        <v>0</v>
      </c>
      <c r="I2680" s="59">
        <v>-8.9788414520267451E-2</v>
      </c>
      <c r="J2680" s="23">
        <f t="shared" si="215"/>
        <v>3.6157382520267449E-2</v>
      </c>
      <c r="K2680" s="9">
        <v>-1.7165993179862959E-2</v>
      </c>
      <c r="L2680" s="63">
        <f t="shared" si="216"/>
        <v>-3.4514886417435302</v>
      </c>
      <c r="M2680" s="63">
        <f t="shared" si="217"/>
        <v>-3.6465038820137047E-2</v>
      </c>
      <c r="N2680" s="145"/>
      <c r="O2680" s="131"/>
      <c r="P2680" s="131"/>
      <c r="Q2680" s="131"/>
      <c r="R2680" s="131"/>
      <c r="S2680" s="131"/>
      <c r="T2680" s="131"/>
      <c r="U2680" s="131"/>
      <c r="V2680" s="131"/>
      <c r="W2680" s="131"/>
    </row>
    <row r="2681" spans="1:23" ht="18" customHeight="1" x14ac:dyDescent="0.35">
      <c r="A2681" s="143" t="s">
        <v>1164</v>
      </c>
      <c r="B2681" s="143" t="s">
        <v>1667</v>
      </c>
      <c r="C2681" s="147">
        <v>10414</v>
      </c>
      <c r="D2681" s="7">
        <v>-0.140618505</v>
      </c>
      <c r="E2681" s="10">
        <v>1</v>
      </c>
      <c r="F2681" s="144">
        <v>0</v>
      </c>
      <c r="G2681" s="47">
        <f t="shared" si="213"/>
        <v>10414</v>
      </c>
      <c r="H2681" s="47">
        <f t="shared" si="214"/>
        <v>0</v>
      </c>
      <c r="I2681" s="59">
        <v>-8.9788414520267451E-2</v>
      </c>
      <c r="J2681" s="23">
        <f t="shared" si="215"/>
        <v>-5.0830090479732554E-2</v>
      </c>
      <c r="K2681" s="9">
        <v>-1.7165993179862959E-2</v>
      </c>
      <c r="L2681" s="63">
        <f t="shared" si="216"/>
        <v>-12.598206345918335</v>
      </c>
      <c r="M2681" s="63">
        <f t="shared" si="217"/>
        <v>-0.12345251182013704</v>
      </c>
      <c r="N2681" s="145"/>
      <c r="O2681" s="131"/>
      <c r="P2681" s="131"/>
      <c r="Q2681" s="131"/>
      <c r="R2681" s="131"/>
      <c r="S2681" s="131"/>
      <c r="T2681" s="131"/>
      <c r="U2681" s="131"/>
      <c r="V2681" s="131"/>
      <c r="W2681" s="131"/>
    </row>
    <row r="2682" spans="1:23" ht="18" customHeight="1" x14ac:dyDescent="0.35">
      <c r="A2682" s="143" t="s">
        <v>1164</v>
      </c>
      <c r="B2682" s="143" t="s">
        <v>495</v>
      </c>
      <c r="C2682" s="147">
        <v>439538</v>
      </c>
      <c r="D2682" s="7">
        <v>7.3292739999999995E-2</v>
      </c>
      <c r="E2682" s="10">
        <v>1</v>
      </c>
      <c r="F2682" s="144">
        <v>0</v>
      </c>
      <c r="G2682" s="47">
        <f t="shared" si="213"/>
        <v>439538</v>
      </c>
      <c r="H2682" s="47">
        <f t="shared" si="214"/>
        <v>0</v>
      </c>
      <c r="I2682" s="59">
        <v>-8.9788414520267451E-2</v>
      </c>
      <c r="J2682" s="23">
        <f t="shared" si="215"/>
        <v>0.16308115452026745</v>
      </c>
      <c r="K2682" s="9">
        <v>-1.7165993179862959E-2</v>
      </c>
      <c r="L2682" s="63">
        <f t="shared" si="216"/>
        <v>59.972025264032496</v>
      </c>
      <c r="M2682" s="63">
        <f t="shared" si="217"/>
        <v>9.0458733179862957E-2</v>
      </c>
      <c r="N2682" s="145"/>
      <c r="O2682" s="131"/>
      <c r="P2682" s="131"/>
      <c r="Q2682" s="131"/>
      <c r="R2682" s="131"/>
      <c r="S2682" s="131"/>
      <c r="T2682" s="131"/>
      <c r="U2682" s="131"/>
      <c r="V2682" s="131"/>
      <c r="W2682" s="131"/>
    </row>
    <row r="2683" spans="1:23" ht="18" customHeight="1" x14ac:dyDescent="0.35">
      <c r="A2683" s="143" t="s">
        <v>1164</v>
      </c>
      <c r="B2683" s="143" t="s">
        <v>539</v>
      </c>
      <c r="C2683" s="147">
        <v>41079</v>
      </c>
      <c r="D2683" s="7">
        <v>-7.3730419000000005E-2</v>
      </c>
      <c r="E2683" s="10">
        <v>1</v>
      </c>
      <c r="F2683" s="144">
        <v>0</v>
      </c>
      <c r="G2683" s="47">
        <f t="shared" si="213"/>
        <v>41079</v>
      </c>
      <c r="H2683" s="47">
        <f t="shared" si="214"/>
        <v>0</v>
      </c>
      <c r="I2683" s="59">
        <v>-8.9788414520267451E-2</v>
      </c>
      <c r="J2683" s="23">
        <f t="shared" si="215"/>
        <v>1.6057995520267446E-2</v>
      </c>
      <c r="K2683" s="9">
        <v>-1.7165993179862959E-2</v>
      </c>
      <c r="L2683" s="63">
        <f t="shared" si="216"/>
        <v>-11.464452372879999</v>
      </c>
      <c r="M2683" s="63">
        <f t="shared" si="217"/>
        <v>-5.6564425820137043E-2</v>
      </c>
      <c r="N2683" s="145"/>
      <c r="O2683" s="131"/>
      <c r="P2683" s="131"/>
      <c r="Q2683" s="131"/>
      <c r="R2683" s="131"/>
      <c r="S2683" s="131"/>
      <c r="T2683" s="131"/>
      <c r="U2683" s="131"/>
      <c r="V2683" s="131"/>
      <c r="W2683" s="131"/>
    </row>
    <row r="2684" spans="1:23" ht="18" customHeight="1" x14ac:dyDescent="0.35">
      <c r="A2684" s="143" t="s">
        <v>1164</v>
      </c>
      <c r="B2684" s="143" t="s">
        <v>1668</v>
      </c>
      <c r="C2684" s="147">
        <v>4117</v>
      </c>
      <c r="D2684" s="7">
        <v>-6.8198766999999993E-2</v>
      </c>
      <c r="E2684" s="10">
        <v>1</v>
      </c>
      <c r="F2684" s="144">
        <v>0</v>
      </c>
      <c r="G2684" s="47">
        <f t="shared" si="213"/>
        <v>4117</v>
      </c>
      <c r="H2684" s="47">
        <f t="shared" si="214"/>
        <v>0</v>
      </c>
      <c r="I2684" s="59">
        <v>-8.9788414520267451E-2</v>
      </c>
      <c r="J2684" s="23">
        <f t="shared" si="215"/>
        <v>2.1589647520267458E-2</v>
      </c>
      <c r="K2684" s="9">
        <v>-1.7165993179862959E-2</v>
      </c>
      <c r="L2684" s="63">
        <f t="shared" si="216"/>
        <v>-3.2744593849292123</v>
      </c>
      <c r="M2684" s="63">
        <f t="shared" si="217"/>
        <v>-5.1032773820137031E-2</v>
      </c>
      <c r="N2684" s="145"/>
      <c r="O2684" s="131"/>
      <c r="P2684" s="131"/>
      <c r="Q2684" s="131"/>
      <c r="R2684" s="131"/>
      <c r="S2684" s="131"/>
      <c r="T2684" s="131"/>
      <c r="U2684" s="131"/>
      <c r="V2684" s="131"/>
      <c r="W2684" s="131"/>
    </row>
    <row r="2685" spans="1:23" ht="18" customHeight="1" x14ac:dyDescent="0.35">
      <c r="A2685" s="143" t="s">
        <v>1164</v>
      </c>
      <c r="B2685" s="143" t="s">
        <v>1669</v>
      </c>
      <c r="C2685" s="147">
        <v>52449</v>
      </c>
      <c r="D2685" s="7">
        <v>-6.3312999999999994E-2</v>
      </c>
      <c r="E2685" s="10">
        <v>1</v>
      </c>
      <c r="F2685" s="144">
        <v>0</v>
      </c>
      <c r="G2685" s="47">
        <f t="shared" si="213"/>
        <v>52449</v>
      </c>
      <c r="H2685" s="47">
        <f t="shared" si="214"/>
        <v>0</v>
      </c>
      <c r="I2685" s="59">
        <v>-8.9788414520267451E-2</v>
      </c>
      <c r="J2685" s="23">
        <f t="shared" si="215"/>
        <v>2.6475414520267457E-2</v>
      </c>
      <c r="K2685" s="9">
        <v>-1.7165993179862959E-2</v>
      </c>
      <c r="L2685" s="63">
        <f t="shared" si="216"/>
        <v>-10.568470592326582</v>
      </c>
      <c r="M2685" s="63">
        <f t="shared" si="217"/>
        <v>-4.6147006820137032E-2</v>
      </c>
      <c r="N2685" s="145"/>
      <c r="O2685" s="131"/>
      <c r="P2685" s="131"/>
      <c r="Q2685" s="131"/>
      <c r="R2685" s="131"/>
      <c r="S2685" s="131"/>
      <c r="T2685" s="131"/>
      <c r="U2685" s="131"/>
      <c r="V2685" s="131"/>
      <c r="W2685" s="131"/>
    </row>
    <row r="2686" spans="1:23" ht="18" customHeight="1" x14ac:dyDescent="0.35">
      <c r="A2686" s="143" t="s">
        <v>1164</v>
      </c>
      <c r="B2686" s="143" t="s">
        <v>485</v>
      </c>
      <c r="C2686" s="147">
        <v>40226</v>
      </c>
      <c r="D2686" s="7">
        <v>-7.1409431999999995E-2</v>
      </c>
      <c r="E2686" s="10">
        <v>1</v>
      </c>
      <c r="F2686" s="144">
        <v>0</v>
      </c>
      <c r="G2686" s="47">
        <f t="shared" si="213"/>
        <v>40226</v>
      </c>
      <c r="H2686" s="47">
        <f t="shared" si="214"/>
        <v>0</v>
      </c>
      <c r="I2686" s="59">
        <v>-8.9788414520267451E-2</v>
      </c>
      <c r="J2686" s="23">
        <f t="shared" si="215"/>
        <v>1.8378982520267456E-2</v>
      </c>
      <c r="K2686" s="9">
        <v>-1.7165993179862959E-2</v>
      </c>
      <c r="L2686" s="63">
        <f t="shared" si="216"/>
        <v>-10.879292139169516</v>
      </c>
      <c r="M2686" s="63">
        <f t="shared" si="217"/>
        <v>-5.4243438820137033E-2</v>
      </c>
      <c r="N2686" s="145"/>
      <c r="O2686" s="131"/>
      <c r="P2686" s="131"/>
      <c r="Q2686" s="131"/>
      <c r="R2686" s="131"/>
      <c r="S2686" s="131"/>
      <c r="T2686" s="131"/>
      <c r="U2686" s="131"/>
      <c r="V2686" s="131"/>
      <c r="W2686" s="131"/>
    </row>
    <row r="2687" spans="1:23" ht="18" customHeight="1" x14ac:dyDescent="0.35">
      <c r="A2687" s="143" t="s">
        <v>1164</v>
      </c>
      <c r="B2687" s="143" t="s">
        <v>1670</v>
      </c>
      <c r="C2687" s="147">
        <v>5033</v>
      </c>
      <c r="D2687" s="7">
        <v>-2.2589740000000001E-2</v>
      </c>
      <c r="E2687" s="10">
        <v>1</v>
      </c>
      <c r="F2687" s="144">
        <v>0</v>
      </c>
      <c r="G2687" s="47">
        <f t="shared" si="213"/>
        <v>5033</v>
      </c>
      <c r="H2687" s="47">
        <f t="shared" si="214"/>
        <v>0</v>
      </c>
      <c r="I2687" s="59">
        <v>-8.9788414520267451E-2</v>
      </c>
      <c r="J2687" s="23">
        <f t="shared" si="215"/>
        <v>6.7198674520267454E-2</v>
      </c>
      <c r="K2687" s="9">
        <v>-1.7165993179862959E-2</v>
      </c>
      <c r="L2687" s="63">
        <f t="shared" si="216"/>
        <v>-0.38478033970111908</v>
      </c>
      <c r="M2687" s="63">
        <f t="shared" si="217"/>
        <v>-5.4237468201370417E-3</v>
      </c>
      <c r="N2687" s="145"/>
      <c r="O2687" s="131"/>
      <c r="P2687" s="131"/>
      <c r="Q2687" s="131"/>
      <c r="R2687" s="131"/>
      <c r="S2687" s="131"/>
      <c r="T2687" s="131"/>
      <c r="U2687" s="131"/>
      <c r="V2687" s="131"/>
      <c r="W2687" s="131"/>
    </row>
    <row r="2688" spans="1:23" ht="18" customHeight="1" x14ac:dyDescent="0.35">
      <c r="A2688" s="143" t="s">
        <v>1164</v>
      </c>
      <c r="B2688" s="143" t="s">
        <v>1671</v>
      </c>
      <c r="C2688" s="147">
        <v>15389</v>
      </c>
      <c r="D2688" s="7">
        <v>-5.2883535000000002E-2</v>
      </c>
      <c r="E2688" s="10">
        <v>1</v>
      </c>
      <c r="F2688" s="144">
        <v>0</v>
      </c>
      <c r="G2688" s="47">
        <f t="shared" si="213"/>
        <v>15389</v>
      </c>
      <c r="H2688" s="47">
        <f t="shared" si="214"/>
        <v>0</v>
      </c>
      <c r="I2688" s="59">
        <v>-8.9788414520267451E-2</v>
      </c>
      <c r="J2688" s="23">
        <f t="shared" si="215"/>
        <v>3.6904879520267449E-2</v>
      </c>
      <c r="K2688" s="9">
        <v>-1.7165993179862959E-2</v>
      </c>
      <c r="L2688" s="63">
        <f t="shared" si="216"/>
        <v>-4.430847080619853</v>
      </c>
      <c r="M2688" s="63">
        <f t="shared" si="217"/>
        <v>-3.5717541820137047E-2</v>
      </c>
      <c r="N2688" s="145"/>
      <c r="O2688" s="131"/>
      <c r="P2688" s="131"/>
      <c r="Q2688" s="131"/>
      <c r="R2688" s="131"/>
      <c r="S2688" s="131"/>
      <c r="T2688" s="131"/>
      <c r="U2688" s="131"/>
      <c r="V2688" s="131"/>
      <c r="W2688" s="131"/>
    </row>
    <row r="2689" spans="1:23" ht="18" customHeight="1" x14ac:dyDescent="0.35">
      <c r="A2689" s="143" t="s">
        <v>1164</v>
      </c>
      <c r="B2689" s="143" t="s">
        <v>1672</v>
      </c>
      <c r="C2689" s="147">
        <v>6717</v>
      </c>
      <c r="D2689" s="7">
        <v>-0.20526688600000001</v>
      </c>
      <c r="E2689" s="10">
        <v>1</v>
      </c>
      <c r="F2689" s="144">
        <v>0</v>
      </c>
      <c r="G2689" s="47">
        <f t="shared" si="213"/>
        <v>6717</v>
      </c>
      <c r="H2689" s="47">
        <f t="shared" si="214"/>
        <v>0</v>
      </c>
      <c r="I2689" s="59">
        <v>-8.9788414520267451E-2</v>
      </c>
      <c r="J2689" s="23">
        <f t="shared" si="215"/>
        <v>-0.11547847147973256</v>
      </c>
      <c r="K2689" s="9">
        <v>-1.7165993179862959E-2</v>
      </c>
      <c r="L2689" s="63">
        <f t="shared" si="216"/>
        <v>-15.41624242395547</v>
      </c>
      <c r="M2689" s="63">
        <f t="shared" si="217"/>
        <v>-0.18810089282013706</v>
      </c>
      <c r="N2689" s="145"/>
      <c r="O2689" s="131"/>
      <c r="P2689" s="131"/>
      <c r="Q2689" s="131"/>
      <c r="R2689" s="131"/>
      <c r="S2689" s="131"/>
      <c r="T2689" s="131"/>
      <c r="U2689" s="131"/>
      <c r="V2689" s="131"/>
      <c r="W2689" s="131"/>
    </row>
    <row r="2690" spans="1:23" ht="18" customHeight="1" x14ac:dyDescent="0.35">
      <c r="A2690" s="143" t="s">
        <v>1164</v>
      </c>
      <c r="B2690" s="143" t="s">
        <v>1673</v>
      </c>
      <c r="C2690" s="147">
        <v>8213</v>
      </c>
      <c r="D2690" s="7">
        <v>-0.18776989999999999</v>
      </c>
      <c r="E2690" s="10">
        <v>1</v>
      </c>
      <c r="F2690" s="144">
        <v>0</v>
      </c>
      <c r="G2690" s="47">
        <f t="shared" si="213"/>
        <v>8213</v>
      </c>
      <c r="H2690" s="47">
        <f t="shared" si="214"/>
        <v>0</v>
      </c>
      <c r="I2690" s="59">
        <v>-8.9788414520267451E-2</v>
      </c>
      <c r="J2690" s="23">
        <f t="shared" si="215"/>
        <v>-9.7981485479732539E-2</v>
      </c>
      <c r="K2690" s="9">
        <v>-1.7165993179862959E-2</v>
      </c>
      <c r="L2690" s="63">
        <f t="shared" si="216"/>
        <v>-15.461082005865588</v>
      </c>
      <c r="M2690" s="63">
        <f t="shared" si="217"/>
        <v>-0.17060390682013704</v>
      </c>
      <c r="N2690" s="145"/>
      <c r="O2690" s="131"/>
      <c r="P2690" s="131"/>
      <c r="Q2690" s="131"/>
      <c r="R2690" s="131"/>
      <c r="S2690" s="131"/>
      <c r="T2690" s="131"/>
      <c r="U2690" s="131"/>
      <c r="V2690" s="131"/>
      <c r="W2690" s="131"/>
    </row>
    <row r="2691" spans="1:23" ht="18" customHeight="1" x14ac:dyDescent="0.35">
      <c r="A2691" s="143" t="s">
        <v>1674</v>
      </c>
      <c r="B2691" s="143" t="s">
        <v>572</v>
      </c>
      <c r="C2691" s="147">
        <v>5496</v>
      </c>
      <c r="D2691" s="7">
        <v>-0.10479511699999999</v>
      </c>
      <c r="E2691" s="10">
        <v>1</v>
      </c>
      <c r="F2691" s="144">
        <v>0</v>
      </c>
      <c r="G2691" s="47">
        <f t="shared" si="213"/>
        <v>5496</v>
      </c>
      <c r="H2691" s="47">
        <f t="shared" si="214"/>
        <v>0</v>
      </c>
      <c r="I2691" s="59">
        <v>-8.9788414520267451E-2</v>
      </c>
      <c r="J2691" s="23">
        <f t="shared" si="215"/>
        <v>-1.5006702479732542E-2</v>
      </c>
      <c r="K2691" s="9">
        <v>-1.7165993179862959E-2</v>
      </c>
      <c r="L2691" s="63">
        <f t="shared" si="216"/>
        <v>-6.4963861434493753</v>
      </c>
      <c r="M2691" s="63">
        <f t="shared" si="217"/>
        <v>-8.7629123820137031E-2</v>
      </c>
      <c r="N2691" s="145"/>
      <c r="O2691" s="131"/>
      <c r="P2691" s="131"/>
      <c r="Q2691" s="131"/>
      <c r="R2691" s="131"/>
      <c r="S2691" s="131"/>
      <c r="T2691" s="131"/>
      <c r="U2691" s="131"/>
      <c r="V2691" s="131"/>
      <c r="W2691" s="131"/>
    </row>
    <row r="2692" spans="1:23" ht="18" customHeight="1" x14ac:dyDescent="0.35">
      <c r="A2692" s="143" t="s">
        <v>1674</v>
      </c>
      <c r="B2692" s="143" t="s">
        <v>1675</v>
      </c>
      <c r="C2692" s="147">
        <v>44560</v>
      </c>
      <c r="D2692" s="7">
        <v>-6.696853E-3</v>
      </c>
      <c r="E2692" s="10">
        <v>1</v>
      </c>
      <c r="F2692" s="144">
        <v>0</v>
      </c>
      <c r="G2692" s="47">
        <f t="shared" si="213"/>
        <v>44560</v>
      </c>
      <c r="H2692" s="47">
        <f t="shared" si="214"/>
        <v>0</v>
      </c>
      <c r="I2692" s="59">
        <v>-8.9788414520267451E-2</v>
      </c>
      <c r="J2692" s="23">
        <f t="shared" si="215"/>
        <v>8.3091561520267448E-2</v>
      </c>
      <c r="K2692" s="9">
        <v>-1.7165993179862959E-2</v>
      </c>
      <c r="L2692" s="63">
        <f t="shared" si="216"/>
        <v>2.2099558933305601</v>
      </c>
      <c r="M2692" s="63">
        <f t="shared" si="217"/>
        <v>1.046914017986296E-2</v>
      </c>
      <c r="N2692" s="145"/>
      <c r="O2692" s="131"/>
      <c r="P2692" s="131"/>
      <c r="Q2692" s="131"/>
      <c r="R2692" s="131"/>
      <c r="S2692" s="131"/>
      <c r="T2692" s="131"/>
      <c r="U2692" s="131"/>
      <c r="V2692" s="131"/>
      <c r="W2692" s="131"/>
    </row>
    <row r="2693" spans="1:23" ht="18" customHeight="1" x14ac:dyDescent="0.35">
      <c r="A2693" s="143" t="s">
        <v>1674</v>
      </c>
      <c r="B2693" s="143" t="s">
        <v>1676</v>
      </c>
      <c r="C2693" s="147">
        <v>94103</v>
      </c>
      <c r="D2693" s="7">
        <v>4.3357910999999999E-2</v>
      </c>
      <c r="E2693" s="10">
        <v>1</v>
      </c>
      <c r="F2693" s="144">
        <v>0</v>
      </c>
      <c r="G2693" s="47">
        <f t="shared" si="213"/>
        <v>94103</v>
      </c>
      <c r="H2693" s="47">
        <f t="shared" si="214"/>
        <v>0</v>
      </c>
      <c r="I2693" s="59">
        <v>-8.9788414520267451E-2</v>
      </c>
      <c r="J2693" s="23">
        <f t="shared" si="215"/>
        <v>0.13314632552026745</v>
      </c>
      <c r="K2693" s="9">
        <v>-1.7165993179862959E-2</v>
      </c>
      <c r="L2693" s="63">
        <f t="shared" si="216"/>
        <v>18.566441327861749</v>
      </c>
      <c r="M2693" s="63">
        <f t="shared" si="217"/>
        <v>6.0523904179862961E-2</v>
      </c>
      <c r="N2693" s="145"/>
      <c r="O2693" s="131"/>
      <c r="P2693" s="131"/>
      <c r="Q2693" s="131"/>
      <c r="R2693" s="131"/>
      <c r="S2693" s="131"/>
      <c r="T2693" s="131"/>
      <c r="U2693" s="131"/>
      <c r="V2693" s="131"/>
      <c r="W2693" s="131"/>
    </row>
    <row r="2694" spans="1:23" ht="18" customHeight="1" x14ac:dyDescent="0.35">
      <c r="A2694" s="143" t="s">
        <v>1674</v>
      </c>
      <c r="B2694" s="143" t="s">
        <v>489</v>
      </c>
      <c r="C2694" s="147">
        <v>16644</v>
      </c>
      <c r="D2694" s="7">
        <v>-0.195499706</v>
      </c>
      <c r="E2694" s="10">
        <v>1</v>
      </c>
      <c r="F2694" s="144">
        <v>0</v>
      </c>
      <c r="G2694" s="47">
        <f t="shared" ref="G2694:G2757" si="218">$C2694*E2694</f>
        <v>16644</v>
      </c>
      <c r="H2694" s="47">
        <f t="shared" ref="H2694:H2757" si="219">$C2694*F2694</f>
        <v>0</v>
      </c>
      <c r="I2694" s="59">
        <v>-8.9788414520267451E-2</v>
      </c>
      <c r="J2694" s="23">
        <f t="shared" ref="J2694:J2757" si="220">D2694-I2694</f>
        <v>-0.10571129147973254</v>
      </c>
      <c r="K2694" s="9">
        <v>-1.7165993179862959E-2</v>
      </c>
      <c r="L2694" s="63">
        <f t="shared" ref="L2694:L2757" si="221">-SQRT(C2694)*(K2694-D2694)</f>
        <v>-23.007122508171516</v>
      </c>
      <c r="M2694" s="63">
        <f t="shared" ref="M2694:M2757" si="222">D2694-K2694</f>
        <v>-0.17833371282013705</v>
      </c>
      <c r="N2694" s="145"/>
      <c r="O2694" s="131"/>
      <c r="P2694" s="131"/>
      <c r="Q2694" s="131"/>
      <c r="R2694" s="131"/>
      <c r="S2694" s="131"/>
      <c r="T2694" s="131"/>
      <c r="U2694" s="131"/>
      <c r="V2694" s="131"/>
      <c r="W2694" s="131"/>
    </row>
    <row r="2695" spans="1:23" ht="18" customHeight="1" x14ac:dyDescent="0.35">
      <c r="A2695" s="143" t="s">
        <v>1674</v>
      </c>
      <c r="B2695" s="143" t="s">
        <v>1677</v>
      </c>
      <c r="C2695" s="147">
        <v>1035</v>
      </c>
      <c r="D2695" s="7">
        <v>-0.12320821</v>
      </c>
      <c r="E2695" s="10">
        <v>1</v>
      </c>
      <c r="F2695" s="144">
        <v>0</v>
      </c>
      <c r="G2695" s="47">
        <f t="shared" si="218"/>
        <v>1035</v>
      </c>
      <c r="H2695" s="47">
        <f t="shared" si="219"/>
        <v>0</v>
      </c>
      <c r="I2695" s="59">
        <v>-8.9788414520267451E-2</v>
      </c>
      <c r="J2695" s="23">
        <f t="shared" si="220"/>
        <v>-3.3419795479732547E-2</v>
      </c>
      <c r="K2695" s="9">
        <v>-1.7165993179862959E-2</v>
      </c>
      <c r="L2695" s="63">
        <f t="shared" si="221"/>
        <v>-3.4115282586127682</v>
      </c>
      <c r="M2695" s="63">
        <f t="shared" si="222"/>
        <v>-0.10604221682013704</v>
      </c>
      <c r="N2695" s="145"/>
      <c r="O2695" s="131"/>
      <c r="P2695" s="131"/>
      <c r="Q2695" s="131"/>
      <c r="R2695" s="131"/>
      <c r="S2695" s="131"/>
      <c r="T2695" s="131"/>
      <c r="U2695" s="131"/>
      <c r="V2695" s="131"/>
      <c r="W2695" s="131"/>
    </row>
    <row r="2696" spans="1:23" ht="18" customHeight="1" x14ac:dyDescent="0.35">
      <c r="A2696" s="143" t="s">
        <v>1674</v>
      </c>
      <c r="B2696" s="143" t="s">
        <v>853</v>
      </c>
      <c r="C2696" s="147">
        <v>269364</v>
      </c>
      <c r="D2696" s="7">
        <v>7.2714047000000004E-2</v>
      </c>
      <c r="E2696" s="10">
        <v>1</v>
      </c>
      <c r="F2696" s="144">
        <v>0</v>
      </c>
      <c r="G2696" s="47">
        <f t="shared" si="218"/>
        <v>269364</v>
      </c>
      <c r="H2696" s="47">
        <f t="shared" si="219"/>
        <v>0</v>
      </c>
      <c r="I2696" s="59">
        <v>-8.9788414520267451E-2</v>
      </c>
      <c r="J2696" s="23">
        <f t="shared" si="220"/>
        <v>0.16250246152026745</v>
      </c>
      <c r="K2696" s="9">
        <v>-1.7165993179862959E-2</v>
      </c>
      <c r="L2696" s="63">
        <f t="shared" si="221"/>
        <v>46.648000621527849</v>
      </c>
      <c r="M2696" s="63">
        <f t="shared" si="222"/>
        <v>8.9880040179862966E-2</v>
      </c>
      <c r="N2696" s="145"/>
      <c r="O2696" s="131"/>
      <c r="P2696" s="131"/>
      <c r="Q2696" s="131"/>
      <c r="R2696" s="131"/>
      <c r="S2696" s="131"/>
      <c r="T2696" s="131"/>
      <c r="U2696" s="131"/>
      <c r="V2696" s="131"/>
      <c r="W2696" s="131"/>
    </row>
    <row r="2697" spans="1:23" ht="18" customHeight="1" x14ac:dyDescent="0.35">
      <c r="A2697" s="143" t="s">
        <v>1674</v>
      </c>
      <c r="B2697" s="143" t="s">
        <v>1678</v>
      </c>
      <c r="C2697" s="147">
        <v>13956</v>
      </c>
      <c r="D2697" s="7">
        <v>-6.1792979999999997E-2</v>
      </c>
      <c r="E2697" s="10">
        <v>1</v>
      </c>
      <c r="F2697" s="144">
        <v>0</v>
      </c>
      <c r="G2697" s="47">
        <f t="shared" si="218"/>
        <v>13956</v>
      </c>
      <c r="H2697" s="47">
        <f t="shared" si="219"/>
        <v>0</v>
      </c>
      <c r="I2697" s="59">
        <v>-8.9788414520267451E-2</v>
      </c>
      <c r="J2697" s="23">
        <f t="shared" si="220"/>
        <v>2.7995434520267454E-2</v>
      </c>
      <c r="K2697" s="9">
        <v>-1.7165993179862959E-2</v>
      </c>
      <c r="L2697" s="63">
        <f t="shared" si="221"/>
        <v>-5.2720320889680883</v>
      </c>
      <c r="M2697" s="63">
        <f t="shared" si="222"/>
        <v>-4.4626986820137035E-2</v>
      </c>
      <c r="N2697" s="145"/>
      <c r="O2697" s="131"/>
      <c r="P2697" s="131"/>
      <c r="Q2697" s="131"/>
      <c r="R2697" s="131"/>
      <c r="S2697" s="131"/>
      <c r="T2697" s="131"/>
      <c r="U2697" s="131"/>
      <c r="V2697" s="131"/>
      <c r="W2697" s="131"/>
    </row>
    <row r="2698" spans="1:23" ht="18" customHeight="1" x14ac:dyDescent="0.35">
      <c r="A2698" s="143" t="s">
        <v>1674</v>
      </c>
      <c r="B2698" s="143" t="s">
        <v>586</v>
      </c>
      <c r="C2698" s="147">
        <v>9110</v>
      </c>
      <c r="D2698" s="7">
        <v>-0.10496912</v>
      </c>
      <c r="E2698" s="10">
        <v>1</v>
      </c>
      <c r="F2698" s="144">
        <v>0</v>
      </c>
      <c r="G2698" s="47">
        <f t="shared" si="218"/>
        <v>9110</v>
      </c>
      <c r="H2698" s="47">
        <f t="shared" si="219"/>
        <v>0</v>
      </c>
      <c r="I2698" s="59">
        <v>-8.9788414520267451E-2</v>
      </c>
      <c r="J2698" s="23">
        <f t="shared" si="220"/>
        <v>-1.5180705479732548E-2</v>
      </c>
      <c r="K2698" s="9">
        <v>-1.7165993179862959E-2</v>
      </c>
      <c r="L2698" s="63">
        <f t="shared" si="221"/>
        <v>-8.3804853387659382</v>
      </c>
      <c r="M2698" s="63">
        <f t="shared" si="222"/>
        <v>-8.7803126820137037E-2</v>
      </c>
      <c r="N2698" s="145"/>
      <c r="O2698" s="131"/>
      <c r="P2698" s="131"/>
      <c r="Q2698" s="131"/>
      <c r="R2698" s="131"/>
      <c r="S2698" s="131"/>
      <c r="T2698" s="131"/>
      <c r="U2698" s="131"/>
      <c r="V2698" s="131"/>
      <c r="W2698" s="131"/>
    </row>
    <row r="2699" spans="1:23" ht="18" customHeight="1" x14ac:dyDescent="0.35">
      <c r="A2699" s="143" t="s">
        <v>1674</v>
      </c>
      <c r="B2699" s="143" t="s">
        <v>558</v>
      </c>
      <c r="C2699" s="147">
        <v>4787</v>
      </c>
      <c r="D2699" s="7">
        <v>8.75908E-4</v>
      </c>
      <c r="E2699" s="10">
        <v>1</v>
      </c>
      <c r="F2699" s="144">
        <v>0</v>
      </c>
      <c r="G2699" s="47">
        <f t="shared" si="218"/>
        <v>4787</v>
      </c>
      <c r="H2699" s="47">
        <f t="shared" si="219"/>
        <v>0</v>
      </c>
      <c r="I2699" s="59">
        <v>-8.9788414520267451E-2</v>
      </c>
      <c r="J2699" s="23">
        <f t="shared" si="220"/>
        <v>9.0664322520267446E-2</v>
      </c>
      <c r="K2699" s="9">
        <v>-1.7165993179862959E-2</v>
      </c>
      <c r="L2699" s="63">
        <f t="shared" si="221"/>
        <v>1.2482857520241601</v>
      </c>
      <c r="M2699" s="63">
        <f t="shared" si="222"/>
        <v>1.804190117986296E-2</v>
      </c>
      <c r="N2699" s="145"/>
      <c r="O2699" s="131"/>
      <c r="P2699" s="131"/>
      <c r="Q2699" s="131"/>
      <c r="R2699" s="131"/>
      <c r="S2699" s="131"/>
      <c r="T2699" s="131"/>
      <c r="U2699" s="131"/>
      <c r="V2699" s="131"/>
      <c r="W2699" s="131"/>
    </row>
    <row r="2700" spans="1:23" ht="18" customHeight="1" x14ac:dyDescent="0.35">
      <c r="A2700" s="143" t="s">
        <v>1674</v>
      </c>
      <c r="B2700" s="143" t="s">
        <v>68</v>
      </c>
      <c r="C2700" s="147">
        <v>8992</v>
      </c>
      <c r="D2700" s="7">
        <v>3.0318069999999999E-2</v>
      </c>
      <c r="E2700" s="10">
        <v>1</v>
      </c>
      <c r="F2700" s="144">
        <v>0</v>
      </c>
      <c r="G2700" s="47">
        <f t="shared" si="218"/>
        <v>8992</v>
      </c>
      <c r="H2700" s="47">
        <f t="shared" si="219"/>
        <v>0</v>
      </c>
      <c r="I2700" s="59">
        <v>-8.9788414520267451E-2</v>
      </c>
      <c r="J2700" s="23">
        <f t="shared" si="220"/>
        <v>0.12010648452026745</v>
      </c>
      <c r="K2700" s="9">
        <v>-1.7165993179862959E-2</v>
      </c>
      <c r="L2700" s="63">
        <f t="shared" si="221"/>
        <v>4.5027312172252074</v>
      </c>
      <c r="M2700" s="63">
        <f t="shared" si="222"/>
        <v>4.7484063179862958E-2</v>
      </c>
      <c r="N2700" s="145"/>
      <c r="O2700" s="131"/>
      <c r="P2700" s="131"/>
      <c r="Q2700" s="131"/>
      <c r="R2700" s="131"/>
      <c r="S2700" s="131"/>
      <c r="T2700" s="131"/>
      <c r="U2700" s="131"/>
      <c r="V2700" s="131"/>
      <c r="W2700" s="131"/>
    </row>
    <row r="2701" spans="1:23" ht="18" customHeight="1" x14ac:dyDescent="0.35">
      <c r="A2701" s="143" t="s">
        <v>1674</v>
      </c>
      <c r="B2701" s="143" t="s">
        <v>555</v>
      </c>
      <c r="C2701" s="147">
        <v>39657</v>
      </c>
      <c r="D2701" s="7">
        <v>-1.6671839999999999E-3</v>
      </c>
      <c r="E2701" s="10">
        <v>1</v>
      </c>
      <c r="F2701" s="144">
        <v>0</v>
      </c>
      <c r="G2701" s="47">
        <f t="shared" si="218"/>
        <v>39657</v>
      </c>
      <c r="H2701" s="47">
        <f t="shared" si="219"/>
        <v>0</v>
      </c>
      <c r="I2701" s="59">
        <v>-8.9788414520267451E-2</v>
      </c>
      <c r="J2701" s="23">
        <f t="shared" si="220"/>
        <v>8.8121230520267449E-2</v>
      </c>
      <c r="K2701" s="9">
        <v>-1.7165993179862959E-2</v>
      </c>
      <c r="L2701" s="63">
        <f t="shared" si="221"/>
        <v>3.0864429933592321</v>
      </c>
      <c r="M2701" s="63">
        <f t="shared" si="222"/>
        <v>1.5498809179862958E-2</v>
      </c>
      <c r="N2701" s="145"/>
      <c r="O2701" s="131"/>
      <c r="P2701" s="131"/>
      <c r="Q2701" s="131"/>
      <c r="R2701" s="131"/>
      <c r="S2701" s="131"/>
      <c r="T2701" s="131"/>
      <c r="U2701" s="131"/>
      <c r="V2701" s="131"/>
      <c r="W2701" s="131"/>
    </row>
    <row r="2702" spans="1:23" ht="18" customHeight="1" x14ac:dyDescent="0.35">
      <c r="A2702" s="143" t="s">
        <v>1674</v>
      </c>
      <c r="B2702" s="143" t="s">
        <v>1679</v>
      </c>
      <c r="C2702" s="147">
        <v>9156</v>
      </c>
      <c r="D2702" s="7">
        <v>-0.103887383</v>
      </c>
      <c r="E2702" s="10">
        <v>1</v>
      </c>
      <c r="F2702" s="144">
        <v>0</v>
      </c>
      <c r="G2702" s="47">
        <f t="shared" si="218"/>
        <v>9156</v>
      </c>
      <c r="H2702" s="47">
        <f t="shared" si="219"/>
        <v>0</v>
      </c>
      <c r="I2702" s="59">
        <v>-8.9788414520267451E-2</v>
      </c>
      <c r="J2702" s="23">
        <f t="shared" si="220"/>
        <v>-1.4098968479732549E-2</v>
      </c>
      <c r="K2702" s="9">
        <v>-1.7165993179862959E-2</v>
      </c>
      <c r="L2702" s="63">
        <f t="shared" si="221"/>
        <v>-8.2981087354643623</v>
      </c>
      <c r="M2702" s="63">
        <f t="shared" si="222"/>
        <v>-8.6721389820137038E-2</v>
      </c>
      <c r="N2702" s="145"/>
      <c r="O2702" s="131"/>
      <c r="P2702" s="131"/>
      <c r="Q2702" s="131"/>
      <c r="R2702" s="131"/>
      <c r="S2702" s="131"/>
      <c r="T2702" s="131"/>
      <c r="U2702" s="131"/>
      <c r="V2702" s="131"/>
      <c r="W2702" s="131"/>
    </row>
    <row r="2703" spans="1:23" ht="18" customHeight="1" x14ac:dyDescent="0.35">
      <c r="A2703" s="143" t="s">
        <v>1674</v>
      </c>
      <c r="B2703" s="143" t="s">
        <v>793</v>
      </c>
      <c r="C2703" s="147">
        <v>7149</v>
      </c>
      <c r="D2703" s="7">
        <v>-1.3632993E-2</v>
      </c>
      <c r="E2703" s="10">
        <v>1</v>
      </c>
      <c r="F2703" s="144">
        <v>0</v>
      </c>
      <c r="G2703" s="47">
        <f t="shared" si="218"/>
        <v>7149</v>
      </c>
      <c r="H2703" s="47">
        <f t="shared" si="219"/>
        <v>0</v>
      </c>
      <c r="I2703" s="59">
        <v>-8.9788414520267451E-2</v>
      </c>
      <c r="J2703" s="23">
        <f t="shared" si="220"/>
        <v>7.6155421520267455E-2</v>
      </c>
      <c r="K2703" s="9">
        <v>-1.7165993179862959E-2</v>
      </c>
      <c r="L2703" s="63">
        <f t="shared" si="221"/>
        <v>0.29872138079947969</v>
      </c>
      <c r="M2703" s="63">
        <f t="shared" si="222"/>
        <v>3.5330001798629593E-3</v>
      </c>
      <c r="N2703" s="145"/>
      <c r="O2703" s="131"/>
      <c r="P2703" s="131"/>
      <c r="Q2703" s="131"/>
      <c r="R2703" s="131"/>
      <c r="S2703" s="131"/>
      <c r="T2703" s="131"/>
      <c r="U2703" s="131"/>
      <c r="V2703" s="131"/>
      <c r="W2703" s="131"/>
    </row>
    <row r="2704" spans="1:23" ht="18" customHeight="1" x14ac:dyDescent="0.35">
      <c r="A2704" s="143" t="s">
        <v>1674</v>
      </c>
      <c r="B2704" s="143" t="s">
        <v>1680</v>
      </c>
      <c r="C2704" s="147">
        <v>10439</v>
      </c>
      <c r="D2704" s="7">
        <v>-6.8326198000000005E-2</v>
      </c>
      <c r="E2704" s="10">
        <v>1</v>
      </c>
      <c r="F2704" s="144">
        <v>0</v>
      </c>
      <c r="G2704" s="47">
        <f t="shared" si="218"/>
        <v>10439</v>
      </c>
      <c r="H2704" s="47">
        <f t="shared" si="219"/>
        <v>0</v>
      </c>
      <c r="I2704" s="59">
        <v>-8.9788414520267451E-2</v>
      </c>
      <c r="J2704" s="23">
        <f t="shared" si="220"/>
        <v>2.1462216520267446E-2</v>
      </c>
      <c r="K2704" s="9">
        <v>-1.7165993179862959E-2</v>
      </c>
      <c r="L2704" s="63">
        <f t="shared" si="221"/>
        <v>-5.2271110081010699</v>
      </c>
      <c r="M2704" s="63">
        <f t="shared" si="222"/>
        <v>-5.1160204820137042E-2</v>
      </c>
      <c r="N2704" s="145"/>
      <c r="O2704" s="131"/>
      <c r="P2704" s="131"/>
      <c r="Q2704" s="131"/>
      <c r="R2704" s="131"/>
      <c r="S2704" s="131"/>
      <c r="T2704" s="131"/>
      <c r="U2704" s="131"/>
      <c r="V2704" s="131"/>
      <c r="W2704" s="131"/>
    </row>
    <row r="2705" spans="1:23" ht="18" customHeight="1" x14ac:dyDescent="0.35">
      <c r="A2705" s="143" t="s">
        <v>1674</v>
      </c>
      <c r="B2705" s="143" t="s">
        <v>86</v>
      </c>
      <c r="C2705" s="147">
        <v>10267</v>
      </c>
      <c r="D2705" s="7">
        <v>1.0386550000000001E-3</v>
      </c>
      <c r="E2705" s="10">
        <v>1</v>
      </c>
      <c r="F2705" s="144">
        <v>0</v>
      </c>
      <c r="G2705" s="47">
        <f t="shared" si="218"/>
        <v>10267</v>
      </c>
      <c r="H2705" s="47">
        <f t="shared" si="219"/>
        <v>0</v>
      </c>
      <c r="I2705" s="59">
        <v>-8.9788414520267451E-2</v>
      </c>
      <c r="J2705" s="23">
        <f t="shared" si="220"/>
        <v>9.0827069520267451E-2</v>
      </c>
      <c r="K2705" s="9">
        <v>-1.7165993179862959E-2</v>
      </c>
      <c r="L2705" s="63">
        <f t="shared" si="221"/>
        <v>1.8446079296221782</v>
      </c>
      <c r="M2705" s="63">
        <f t="shared" si="222"/>
        <v>1.8204648179862958E-2</v>
      </c>
      <c r="N2705" s="145"/>
      <c r="O2705" s="131"/>
      <c r="P2705" s="131"/>
      <c r="Q2705" s="131"/>
      <c r="R2705" s="131"/>
      <c r="S2705" s="131"/>
      <c r="T2705" s="131"/>
      <c r="U2705" s="131"/>
      <c r="V2705" s="131"/>
      <c r="W2705" s="131"/>
    </row>
    <row r="2706" spans="1:23" ht="18" customHeight="1" x14ac:dyDescent="0.35">
      <c r="A2706" s="143" t="s">
        <v>1674</v>
      </c>
      <c r="B2706" s="143" t="s">
        <v>1681</v>
      </c>
      <c r="C2706" s="147">
        <v>1635</v>
      </c>
      <c r="D2706" s="7">
        <v>-8.1584615999999999E-2</v>
      </c>
      <c r="E2706" s="10">
        <v>1</v>
      </c>
      <c r="F2706" s="144">
        <v>0</v>
      </c>
      <c r="G2706" s="47">
        <f t="shared" si="218"/>
        <v>1635</v>
      </c>
      <c r="H2706" s="47">
        <f t="shared" si="219"/>
        <v>0</v>
      </c>
      <c r="I2706" s="59">
        <v>-8.9788414520267451E-2</v>
      </c>
      <c r="J2706" s="23">
        <f t="shared" si="220"/>
        <v>8.2037985202674524E-3</v>
      </c>
      <c r="K2706" s="9">
        <v>-1.7165993179862959E-2</v>
      </c>
      <c r="L2706" s="63">
        <f t="shared" si="221"/>
        <v>-2.604775596760772</v>
      </c>
      <c r="M2706" s="63">
        <f t="shared" si="222"/>
        <v>-6.4418622820137036E-2</v>
      </c>
      <c r="N2706" s="145"/>
      <c r="O2706" s="131"/>
      <c r="P2706" s="131"/>
      <c r="Q2706" s="131"/>
      <c r="R2706" s="131"/>
      <c r="S2706" s="131"/>
      <c r="T2706" s="131"/>
      <c r="U2706" s="131"/>
      <c r="V2706" s="131"/>
      <c r="W2706" s="131"/>
    </row>
    <row r="2707" spans="1:23" ht="18" customHeight="1" x14ac:dyDescent="0.35">
      <c r="A2707" s="143" t="s">
        <v>1674</v>
      </c>
      <c r="B2707" s="143" t="s">
        <v>1682</v>
      </c>
      <c r="C2707" s="147">
        <v>2322</v>
      </c>
      <c r="D2707" s="7">
        <v>-2.1715410000000001E-2</v>
      </c>
      <c r="E2707" s="10">
        <v>1</v>
      </c>
      <c r="F2707" s="144">
        <v>0</v>
      </c>
      <c r="G2707" s="47">
        <f t="shared" si="218"/>
        <v>2322</v>
      </c>
      <c r="H2707" s="47">
        <f t="shared" si="219"/>
        <v>0</v>
      </c>
      <c r="I2707" s="59">
        <v>-8.9788414520267451E-2</v>
      </c>
      <c r="J2707" s="23">
        <f t="shared" si="220"/>
        <v>6.8073004520267447E-2</v>
      </c>
      <c r="K2707" s="9">
        <v>-1.7165993179862959E-2</v>
      </c>
      <c r="L2707" s="63">
        <f t="shared" si="221"/>
        <v>-0.21922336345054338</v>
      </c>
      <c r="M2707" s="63">
        <f t="shared" si="222"/>
        <v>-4.5494168201370422E-3</v>
      </c>
      <c r="N2707" s="145"/>
      <c r="O2707" s="131"/>
      <c r="P2707" s="131"/>
      <c r="Q2707" s="131"/>
      <c r="R2707" s="131"/>
      <c r="S2707" s="131"/>
      <c r="T2707" s="131"/>
      <c r="U2707" s="131"/>
      <c r="V2707" s="131"/>
      <c r="W2707" s="131"/>
    </row>
    <row r="2708" spans="1:23" ht="18" customHeight="1" x14ac:dyDescent="0.35">
      <c r="A2708" s="143" t="s">
        <v>1674</v>
      </c>
      <c r="B2708" s="143" t="s">
        <v>1683</v>
      </c>
      <c r="C2708" s="147">
        <v>873760</v>
      </c>
      <c r="D2708" s="7">
        <v>5.7007322999999999E-2</v>
      </c>
      <c r="E2708" s="10">
        <v>1</v>
      </c>
      <c r="F2708" s="144">
        <v>0</v>
      </c>
      <c r="G2708" s="47">
        <f t="shared" si="218"/>
        <v>873760</v>
      </c>
      <c r="H2708" s="47">
        <f t="shared" si="219"/>
        <v>0</v>
      </c>
      <c r="I2708" s="59">
        <v>-8.9788414520267451E-2</v>
      </c>
      <c r="J2708" s="23">
        <f t="shared" si="220"/>
        <v>0.14679573752026745</v>
      </c>
      <c r="K2708" s="9">
        <v>-1.7165993179862959E-2</v>
      </c>
      <c r="L2708" s="63">
        <f t="shared" si="221"/>
        <v>69.333604008050202</v>
      </c>
      <c r="M2708" s="63">
        <f t="shared" si="222"/>
        <v>7.4173316179862961E-2</v>
      </c>
      <c r="N2708" s="145"/>
      <c r="O2708" s="131"/>
      <c r="P2708" s="131"/>
      <c r="Q2708" s="131"/>
      <c r="R2708" s="131"/>
      <c r="S2708" s="131"/>
      <c r="T2708" s="131"/>
      <c r="U2708" s="131"/>
      <c r="V2708" s="131"/>
      <c r="W2708" s="131"/>
    </row>
    <row r="2709" spans="1:23" ht="18" customHeight="1" x14ac:dyDescent="0.35">
      <c r="A2709" s="143" t="s">
        <v>1674</v>
      </c>
      <c r="B2709" s="143" t="s">
        <v>96</v>
      </c>
      <c r="C2709" s="147">
        <v>11692</v>
      </c>
      <c r="D2709" s="7">
        <v>-8.7412480000000001E-3</v>
      </c>
      <c r="E2709" s="10">
        <v>1</v>
      </c>
      <c r="F2709" s="144">
        <v>0</v>
      </c>
      <c r="G2709" s="47">
        <f t="shared" si="218"/>
        <v>11692</v>
      </c>
      <c r="H2709" s="47">
        <f t="shared" si="219"/>
        <v>0</v>
      </c>
      <c r="I2709" s="59">
        <v>-8.9788414520267451E-2</v>
      </c>
      <c r="J2709" s="23">
        <f t="shared" si="220"/>
        <v>8.1047166520267444E-2</v>
      </c>
      <c r="K2709" s="9">
        <v>-1.7165993179862959E-2</v>
      </c>
      <c r="L2709" s="63">
        <f t="shared" si="221"/>
        <v>0.91096392140031412</v>
      </c>
      <c r="M2709" s="63">
        <f t="shared" si="222"/>
        <v>8.4247451798629587E-3</v>
      </c>
      <c r="N2709" s="145"/>
      <c r="O2709" s="131"/>
      <c r="P2709" s="131"/>
      <c r="Q2709" s="131"/>
      <c r="R2709" s="131"/>
      <c r="S2709" s="131"/>
      <c r="T2709" s="131"/>
      <c r="U2709" s="131"/>
      <c r="V2709" s="131"/>
      <c r="W2709" s="131"/>
    </row>
    <row r="2710" spans="1:23" ht="18" customHeight="1" x14ac:dyDescent="0.35">
      <c r="A2710" s="143" t="s">
        <v>1674</v>
      </c>
      <c r="B2710" s="143" t="s">
        <v>1684</v>
      </c>
      <c r="C2710" s="147">
        <v>20548</v>
      </c>
      <c r="D2710" s="7">
        <v>-5.0211349000000002E-2</v>
      </c>
      <c r="E2710" s="10">
        <v>1</v>
      </c>
      <c r="F2710" s="144">
        <v>0</v>
      </c>
      <c r="G2710" s="47">
        <f t="shared" si="218"/>
        <v>20548</v>
      </c>
      <c r="H2710" s="47">
        <f t="shared" si="219"/>
        <v>0</v>
      </c>
      <c r="I2710" s="59">
        <v>-8.9788414520267451E-2</v>
      </c>
      <c r="J2710" s="23">
        <f t="shared" si="220"/>
        <v>3.9577065520267449E-2</v>
      </c>
      <c r="K2710" s="9">
        <v>-1.7165993179862959E-2</v>
      </c>
      <c r="L2710" s="63">
        <f t="shared" si="221"/>
        <v>-4.7369108480327604</v>
      </c>
      <c r="M2710" s="63">
        <f t="shared" si="222"/>
        <v>-3.304535582013704E-2</v>
      </c>
      <c r="N2710" s="145"/>
      <c r="O2710" s="131"/>
      <c r="P2710" s="131"/>
      <c r="Q2710" s="131"/>
      <c r="R2710" s="131"/>
      <c r="S2710" s="131"/>
      <c r="T2710" s="131"/>
      <c r="U2710" s="131"/>
      <c r="V2710" s="131"/>
      <c r="W2710" s="131"/>
    </row>
    <row r="2711" spans="1:23" ht="18" customHeight="1" x14ac:dyDescent="0.35">
      <c r="A2711" s="143" t="s">
        <v>1674</v>
      </c>
      <c r="B2711" s="143" t="s">
        <v>686</v>
      </c>
      <c r="C2711" s="147">
        <v>17889</v>
      </c>
      <c r="D2711" s="7">
        <v>-6.8341445000000001E-2</v>
      </c>
      <c r="E2711" s="10">
        <v>1</v>
      </c>
      <c r="F2711" s="144">
        <v>0</v>
      </c>
      <c r="G2711" s="47">
        <f t="shared" si="218"/>
        <v>17889</v>
      </c>
      <c r="H2711" s="47">
        <f t="shared" si="219"/>
        <v>0</v>
      </c>
      <c r="I2711" s="59">
        <v>-8.9788414520267451E-2</v>
      </c>
      <c r="J2711" s="23">
        <f t="shared" si="220"/>
        <v>2.144696952026745E-2</v>
      </c>
      <c r="K2711" s="9">
        <v>-1.7165993179862959E-2</v>
      </c>
      <c r="L2711" s="63">
        <f t="shared" si="221"/>
        <v>-6.8447047240516179</v>
      </c>
      <c r="M2711" s="63">
        <f t="shared" si="222"/>
        <v>-5.1175451820137038E-2</v>
      </c>
      <c r="N2711" s="145"/>
      <c r="O2711" s="131"/>
      <c r="P2711" s="131"/>
      <c r="Q2711" s="131"/>
      <c r="R2711" s="131"/>
      <c r="S2711" s="131"/>
      <c r="T2711" s="131"/>
      <c r="U2711" s="131"/>
      <c r="V2711" s="131"/>
      <c r="W2711" s="131"/>
    </row>
    <row r="2712" spans="1:23" ht="18" customHeight="1" x14ac:dyDescent="0.35">
      <c r="A2712" s="143" t="s">
        <v>1674</v>
      </c>
      <c r="B2712" s="143" t="s">
        <v>99</v>
      </c>
      <c r="C2712" s="147">
        <v>41984</v>
      </c>
      <c r="D2712" s="7">
        <v>1.9780290999999998E-2</v>
      </c>
      <c r="E2712" s="10">
        <v>1</v>
      </c>
      <c r="F2712" s="144">
        <v>0</v>
      </c>
      <c r="G2712" s="47">
        <f t="shared" si="218"/>
        <v>41984</v>
      </c>
      <c r="H2712" s="47">
        <f t="shared" si="219"/>
        <v>0</v>
      </c>
      <c r="I2712" s="59">
        <v>-8.9788414520267451E-2</v>
      </c>
      <c r="J2712" s="23">
        <f t="shared" si="220"/>
        <v>0.10956870552026746</v>
      </c>
      <c r="K2712" s="9">
        <v>-1.7165993179862959E-2</v>
      </c>
      <c r="L2712" s="63">
        <f t="shared" si="221"/>
        <v>7.5702927268851932</v>
      </c>
      <c r="M2712" s="63">
        <f t="shared" si="222"/>
        <v>3.6946284179862954E-2</v>
      </c>
      <c r="N2712" s="145"/>
      <c r="O2712" s="131"/>
      <c r="P2712" s="131"/>
      <c r="Q2712" s="131"/>
      <c r="R2712" s="131"/>
      <c r="S2712" s="131"/>
      <c r="T2712" s="131"/>
      <c r="U2712" s="131"/>
      <c r="V2712" s="131"/>
      <c r="W2712" s="131"/>
    </row>
    <row r="2713" spans="1:23" ht="18" customHeight="1" x14ac:dyDescent="0.35">
      <c r="A2713" s="143" t="s">
        <v>1674</v>
      </c>
      <c r="B2713" s="143" t="s">
        <v>1685</v>
      </c>
      <c r="C2713" s="147">
        <v>46785</v>
      </c>
      <c r="D2713" s="7">
        <v>-4.7918508999999998E-2</v>
      </c>
      <c r="E2713" s="10">
        <v>1</v>
      </c>
      <c r="F2713" s="144">
        <v>0</v>
      </c>
      <c r="G2713" s="47">
        <f t="shared" si="218"/>
        <v>46785</v>
      </c>
      <c r="H2713" s="47">
        <f t="shared" si="219"/>
        <v>0</v>
      </c>
      <c r="I2713" s="59">
        <v>-8.9788414520267451E-2</v>
      </c>
      <c r="J2713" s="23">
        <f t="shared" si="220"/>
        <v>4.1869905520267453E-2</v>
      </c>
      <c r="K2713" s="9">
        <v>-1.7165993179862959E-2</v>
      </c>
      <c r="L2713" s="63">
        <f t="shared" si="221"/>
        <v>-6.6517201212387942</v>
      </c>
      <c r="M2713" s="63">
        <f t="shared" si="222"/>
        <v>-3.0752515820137039E-2</v>
      </c>
      <c r="N2713" s="145"/>
      <c r="O2713" s="131"/>
      <c r="P2713" s="131"/>
      <c r="Q2713" s="131"/>
      <c r="R2713" s="131"/>
      <c r="S2713" s="131"/>
      <c r="T2713" s="131"/>
      <c r="U2713" s="131"/>
      <c r="V2713" s="131"/>
      <c r="W2713" s="131"/>
    </row>
    <row r="2714" spans="1:23" ht="18" customHeight="1" x14ac:dyDescent="0.35">
      <c r="A2714" s="143" t="s">
        <v>1674</v>
      </c>
      <c r="B2714" s="143" t="s">
        <v>1686</v>
      </c>
      <c r="C2714" s="147">
        <v>24827</v>
      </c>
      <c r="D2714" s="7">
        <v>-3.6200779000000002E-2</v>
      </c>
      <c r="E2714" s="10">
        <v>1</v>
      </c>
      <c r="F2714" s="144">
        <v>0</v>
      </c>
      <c r="G2714" s="47">
        <f t="shared" si="218"/>
        <v>24827</v>
      </c>
      <c r="H2714" s="47">
        <f t="shared" si="219"/>
        <v>0</v>
      </c>
      <c r="I2714" s="59">
        <v>-8.9788414520267451E-2</v>
      </c>
      <c r="J2714" s="23">
        <f t="shared" si="220"/>
        <v>5.3587635520267449E-2</v>
      </c>
      <c r="K2714" s="9">
        <v>-1.7165993179862959E-2</v>
      </c>
      <c r="L2714" s="63">
        <f t="shared" si="221"/>
        <v>-2.9992323833176813</v>
      </c>
      <c r="M2714" s="63">
        <f t="shared" si="222"/>
        <v>-1.9034785820137044E-2</v>
      </c>
      <c r="N2714" s="145"/>
      <c r="O2714" s="131"/>
      <c r="P2714" s="131"/>
      <c r="Q2714" s="131"/>
      <c r="R2714" s="131"/>
      <c r="S2714" s="131"/>
      <c r="T2714" s="131"/>
      <c r="U2714" s="131"/>
      <c r="V2714" s="131"/>
      <c r="W2714" s="131"/>
    </row>
    <row r="2715" spans="1:23" ht="18" customHeight="1" x14ac:dyDescent="0.35">
      <c r="A2715" s="143" t="s">
        <v>1674</v>
      </c>
      <c r="B2715" s="143" t="s">
        <v>1674</v>
      </c>
      <c r="C2715" s="147">
        <v>420636</v>
      </c>
      <c r="D2715" s="7">
        <v>8.8025946999999993E-2</v>
      </c>
      <c r="E2715" s="10">
        <v>1</v>
      </c>
      <c r="F2715" s="144">
        <v>0</v>
      </c>
      <c r="G2715" s="47">
        <f t="shared" si="218"/>
        <v>420636</v>
      </c>
      <c r="H2715" s="47">
        <f t="shared" si="219"/>
        <v>0</v>
      </c>
      <c r="I2715" s="59">
        <v>-8.9788414520267451E-2</v>
      </c>
      <c r="J2715" s="23">
        <f t="shared" si="220"/>
        <v>0.17781436152026744</v>
      </c>
      <c r="K2715" s="9">
        <v>-1.7165993179862959E-2</v>
      </c>
      <c r="L2715" s="63">
        <f t="shared" si="221"/>
        <v>68.223765331876422</v>
      </c>
      <c r="M2715" s="63">
        <f t="shared" si="222"/>
        <v>0.10519194017986296</v>
      </c>
      <c r="N2715" s="145"/>
      <c r="O2715" s="131"/>
      <c r="P2715" s="131"/>
      <c r="Q2715" s="131"/>
      <c r="R2715" s="131"/>
      <c r="S2715" s="131"/>
      <c r="T2715" s="131"/>
      <c r="U2715" s="131"/>
      <c r="V2715" s="131"/>
      <c r="W2715" s="131"/>
    </row>
    <row r="2716" spans="1:23" ht="18" customHeight="1" x14ac:dyDescent="0.35">
      <c r="A2716" s="143" t="s">
        <v>1674</v>
      </c>
      <c r="B2716" s="143" t="s">
        <v>1687</v>
      </c>
      <c r="C2716" s="147">
        <v>25304</v>
      </c>
      <c r="D2716" s="7">
        <v>1.6814316999999999E-2</v>
      </c>
      <c r="E2716" s="10">
        <v>1</v>
      </c>
      <c r="F2716" s="144">
        <v>0</v>
      </c>
      <c r="G2716" s="47">
        <f t="shared" si="218"/>
        <v>25304</v>
      </c>
      <c r="H2716" s="47">
        <f t="shared" si="219"/>
        <v>0</v>
      </c>
      <c r="I2716" s="59">
        <v>-8.9788414520267451E-2</v>
      </c>
      <c r="J2716" s="23">
        <f t="shared" si="220"/>
        <v>0.10660273152026745</v>
      </c>
      <c r="K2716" s="9">
        <v>-1.7165993179862959E-2</v>
      </c>
      <c r="L2716" s="63">
        <f t="shared" si="221"/>
        <v>5.405326455255782</v>
      </c>
      <c r="M2716" s="63">
        <f t="shared" si="222"/>
        <v>3.3980310179862958E-2</v>
      </c>
      <c r="N2716" s="145"/>
      <c r="O2716" s="131"/>
      <c r="P2716" s="131"/>
      <c r="Q2716" s="131"/>
      <c r="R2716" s="131"/>
      <c r="S2716" s="131"/>
      <c r="T2716" s="131"/>
      <c r="U2716" s="131"/>
      <c r="V2716" s="131"/>
      <c r="W2716" s="131"/>
    </row>
    <row r="2717" spans="1:23" ht="18" customHeight="1" x14ac:dyDescent="0.35">
      <c r="A2717" s="143" t="s">
        <v>1674</v>
      </c>
      <c r="B2717" s="143" t="s">
        <v>101</v>
      </c>
      <c r="C2717" s="147">
        <v>135961</v>
      </c>
      <c r="D2717" s="7">
        <v>8.8632150000000007E-3</v>
      </c>
      <c r="E2717" s="10">
        <v>1</v>
      </c>
      <c r="F2717" s="144">
        <v>0</v>
      </c>
      <c r="G2717" s="47">
        <f t="shared" si="218"/>
        <v>135961</v>
      </c>
      <c r="H2717" s="47">
        <f t="shared" si="219"/>
        <v>0</v>
      </c>
      <c r="I2717" s="59">
        <v>-8.9788414520267451E-2</v>
      </c>
      <c r="J2717" s="23">
        <f t="shared" si="220"/>
        <v>9.8651629520267459E-2</v>
      </c>
      <c r="K2717" s="9">
        <v>-1.7165993179862959E-2</v>
      </c>
      <c r="L2717" s="63">
        <f t="shared" si="221"/>
        <v>9.5977212401979752</v>
      </c>
      <c r="M2717" s="63">
        <f t="shared" si="222"/>
        <v>2.6029208179862959E-2</v>
      </c>
      <c r="N2717" s="145"/>
      <c r="O2717" s="131"/>
      <c r="P2717" s="131"/>
      <c r="Q2717" s="131"/>
      <c r="R2717" s="131"/>
      <c r="S2717" s="131"/>
      <c r="T2717" s="131"/>
      <c r="U2717" s="131"/>
      <c r="V2717" s="131"/>
      <c r="W2717" s="131"/>
    </row>
    <row r="2718" spans="1:23" ht="18" customHeight="1" x14ac:dyDescent="0.35">
      <c r="A2718" s="143" t="s">
        <v>1674</v>
      </c>
      <c r="B2718" s="143" t="s">
        <v>260</v>
      </c>
      <c r="C2718" s="147">
        <v>2869</v>
      </c>
      <c r="D2718" s="7">
        <v>-3.3761408999999999E-2</v>
      </c>
      <c r="E2718" s="10">
        <v>1</v>
      </c>
      <c r="F2718" s="144">
        <v>0</v>
      </c>
      <c r="G2718" s="47">
        <f t="shared" si="218"/>
        <v>2869</v>
      </c>
      <c r="H2718" s="47">
        <f t="shared" si="219"/>
        <v>0</v>
      </c>
      <c r="I2718" s="59">
        <v>-8.9788414520267451E-2</v>
      </c>
      <c r="J2718" s="23">
        <f t="shared" si="220"/>
        <v>5.6027005520267452E-2</v>
      </c>
      <c r="K2718" s="9">
        <v>-1.7165993179862959E-2</v>
      </c>
      <c r="L2718" s="63">
        <f t="shared" si="221"/>
        <v>-0.88890103695062583</v>
      </c>
      <c r="M2718" s="63">
        <f t="shared" si="222"/>
        <v>-1.659541582013704E-2</v>
      </c>
      <c r="N2718" s="145"/>
      <c r="O2718" s="131"/>
      <c r="P2718" s="131"/>
      <c r="Q2718" s="131"/>
      <c r="R2718" s="131"/>
      <c r="S2718" s="131"/>
      <c r="T2718" s="131"/>
      <c r="U2718" s="131"/>
      <c r="V2718" s="131"/>
      <c r="W2718" s="131"/>
    </row>
    <row r="2719" spans="1:23" ht="18" customHeight="1" x14ac:dyDescent="0.35">
      <c r="A2719" s="143" t="s">
        <v>1674</v>
      </c>
      <c r="B2719" s="143" t="s">
        <v>1688</v>
      </c>
      <c r="C2719" s="147">
        <v>178195</v>
      </c>
      <c r="D2719" s="7">
        <v>2.2887542E-2</v>
      </c>
      <c r="E2719" s="10">
        <v>1</v>
      </c>
      <c r="F2719" s="144">
        <v>0</v>
      </c>
      <c r="G2719" s="47">
        <f t="shared" si="218"/>
        <v>178195</v>
      </c>
      <c r="H2719" s="47">
        <f t="shared" si="219"/>
        <v>0</v>
      </c>
      <c r="I2719" s="59">
        <v>-8.9788414520267451E-2</v>
      </c>
      <c r="J2719" s="23">
        <f t="shared" si="220"/>
        <v>0.11267595652026745</v>
      </c>
      <c r="K2719" s="9">
        <v>-1.7165993179862959E-2</v>
      </c>
      <c r="L2719" s="63">
        <f t="shared" si="221"/>
        <v>16.907858729587357</v>
      </c>
      <c r="M2719" s="63">
        <f t="shared" si="222"/>
        <v>4.0053535179862959E-2</v>
      </c>
      <c r="N2719" s="145"/>
      <c r="O2719" s="131"/>
      <c r="P2719" s="131"/>
      <c r="Q2719" s="131"/>
      <c r="R2719" s="131"/>
      <c r="S2719" s="131"/>
      <c r="T2719" s="131"/>
      <c r="U2719" s="131"/>
      <c r="V2719" s="131"/>
      <c r="W2719" s="131"/>
    </row>
    <row r="2720" spans="1:23" ht="18" customHeight="1" x14ac:dyDescent="0.35">
      <c r="A2720" s="143" t="s">
        <v>1689</v>
      </c>
      <c r="B2720" s="143" t="s">
        <v>613</v>
      </c>
      <c r="C2720" s="147">
        <v>40128</v>
      </c>
      <c r="D2720" s="7">
        <v>4.3651150000000001E-3</v>
      </c>
      <c r="E2720" s="10">
        <v>1</v>
      </c>
      <c r="F2720" s="144">
        <v>0</v>
      </c>
      <c r="G2720" s="47">
        <f t="shared" si="218"/>
        <v>40128</v>
      </c>
      <c r="H2720" s="47">
        <f t="shared" si="219"/>
        <v>0</v>
      </c>
      <c r="I2720" s="59">
        <v>-8.9788414520267451E-2</v>
      </c>
      <c r="J2720" s="23">
        <f t="shared" si="220"/>
        <v>9.4153529520267454E-2</v>
      </c>
      <c r="K2720" s="9">
        <v>-1.7165993179862959E-2</v>
      </c>
      <c r="L2720" s="63">
        <f t="shared" si="221"/>
        <v>4.3131060874279967</v>
      </c>
      <c r="M2720" s="63">
        <f t="shared" si="222"/>
        <v>2.1531108179862958E-2</v>
      </c>
      <c r="N2720" s="145"/>
      <c r="O2720" s="131"/>
      <c r="P2720" s="131"/>
      <c r="Q2720" s="131"/>
      <c r="R2720" s="131"/>
      <c r="S2720" s="131"/>
      <c r="T2720" s="131"/>
      <c r="U2720" s="131"/>
      <c r="V2720" s="131"/>
      <c r="W2720" s="131"/>
    </row>
    <row r="2721" spans="1:23" ht="18" customHeight="1" x14ac:dyDescent="0.35">
      <c r="A2721" s="143" t="s">
        <v>1689</v>
      </c>
      <c r="B2721" s="143" t="s">
        <v>1690</v>
      </c>
      <c r="C2721" s="147">
        <v>38476</v>
      </c>
      <c r="D2721" s="7">
        <v>-3.022468E-2</v>
      </c>
      <c r="E2721" s="10">
        <v>1</v>
      </c>
      <c r="F2721" s="144">
        <v>0</v>
      </c>
      <c r="G2721" s="47">
        <f t="shared" si="218"/>
        <v>38476</v>
      </c>
      <c r="H2721" s="47">
        <f t="shared" si="219"/>
        <v>0</v>
      </c>
      <c r="I2721" s="59">
        <v>-8.9788414520267451E-2</v>
      </c>
      <c r="J2721" s="23">
        <f t="shared" si="220"/>
        <v>5.9563734520267447E-2</v>
      </c>
      <c r="K2721" s="9">
        <v>-1.7165993179862959E-2</v>
      </c>
      <c r="L2721" s="63">
        <f t="shared" si="221"/>
        <v>-2.5615006155029532</v>
      </c>
      <c r="M2721" s="63">
        <f t="shared" si="222"/>
        <v>-1.3058686820137042E-2</v>
      </c>
      <c r="N2721" s="145"/>
      <c r="O2721" s="131"/>
      <c r="P2721" s="131"/>
      <c r="Q2721" s="131"/>
      <c r="R2721" s="131"/>
      <c r="S2721" s="131"/>
      <c r="T2721" s="131"/>
      <c r="U2721" s="131"/>
      <c r="V2721" s="131"/>
      <c r="W2721" s="131"/>
    </row>
    <row r="2722" spans="1:23" ht="18" customHeight="1" x14ac:dyDescent="0.35">
      <c r="A2722" s="143" t="s">
        <v>1689</v>
      </c>
      <c r="B2722" s="143" t="s">
        <v>590</v>
      </c>
      <c r="C2722" s="147">
        <v>29934</v>
      </c>
      <c r="D2722" s="7">
        <v>-4.0220987999999999E-2</v>
      </c>
      <c r="E2722" s="10">
        <v>1</v>
      </c>
      <c r="F2722" s="144">
        <v>0</v>
      </c>
      <c r="G2722" s="47">
        <f t="shared" si="218"/>
        <v>29934</v>
      </c>
      <c r="H2722" s="47">
        <f t="shared" si="219"/>
        <v>0</v>
      </c>
      <c r="I2722" s="59">
        <v>-8.9788414520267451E-2</v>
      </c>
      <c r="J2722" s="23">
        <f t="shared" si="220"/>
        <v>4.9567426520267452E-2</v>
      </c>
      <c r="K2722" s="9">
        <v>-1.7165993179862959E-2</v>
      </c>
      <c r="L2722" s="63">
        <f t="shared" si="221"/>
        <v>-3.9888472546351084</v>
      </c>
      <c r="M2722" s="63">
        <f t="shared" si="222"/>
        <v>-2.305499482013704E-2</v>
      </c>
      <c r="N2722" s="145"/>
      <c r="O2722" s="131"/>
      <c r="P2722" s="131"/>
      <c r="Q2722" s="131"/>
      <c r="R2722" s="131"/>
      <c r="S2722" s="131"/>
      <c r="T2722" s="131"/>
      <c r="U2722" s="131"/>
      <c r="V2722" s="131"/>
      <c r="W2722" s="131"/>
    </row>
    <row r="2723" spans="1:23" ht="18" customHeight="1" x14ac:dyDescent="0.35">
      <c r="A2723" s="143" t="s">
        <v>1689</v>
      </c>
      <c r="B2723" s="143" t="s">
        <v>1691</v>
      </c>
      <c r="C2723" s="147">
        <v>177826</v>
      </c>
      <c r="D2723" s="7">
        <v>5.2709275E-2</v>
      </c>
      <c r="E2723" s="10">
        <v>1</v>
      </c>
      <c r="F2723" s="144">
        <v>0</v>
      </c>
      <c r="G2723" s="47">
        <f t="shared" si="218"/>
        <v>177826</v>
      </c>
      <c r="H2723" s="47">
        <f t="shared" si="219"/>
        <v>0</v>
      </c>
      <c r="I2723" s="59">
        <v>-8.9788414520267451E-2</v>
      </c>
      <c r="J2723" s="23">
        <f t="shared" si="220"/>
        <v>0.14249768952026745</v>
      </c>
      <c r="K2723" s="9">
        <v>-1.7165993179862959E-2</v>
      </c>
      <c r="L2723" s="63">
        <f t="shared" si="221"/>
        <v>29.465995454608773</v>
      </c>
      <c r="M2723" s="63">
        <f t="shared" si="222"/>
        <v>6.9875268179862962E-2</v>
      </c>
      <c r="N2723" s="145"/>
      <c r="O2723" s="131"/>
      <c r="P2723" s="131"/>
      <c r="Q2723" s="131"/>
      <c r="R2723" s="131"/>
      <c r="S2723" s="131"/>
      <c r="T2723" s="131"/>
      <c r="U2723" s="131"/>
      <c r="V2723" s="131"/>
      <c r="W2723" s="131"/>
    </row>
    <row r="2724" spans="1:23" ht="18" customHeight="1" x14ac:dyDescent="0.35">
      <c r="A2724" s="143" t="s">
        <v>1689</v>
      </c>
      <c r="B2724" s="143" t="s">
        <v>354</v>
      </c>
      <c r="C2724" s="147">
        <v>6195</v>
      </c>
      <c r="D2724" s="7">
        <v>-0.13230971599999999</v>
      </c>
      <c r="E2724" s="10">
        <v>1</v>
      </c>
      <c r="F2724" s="144">
        <v>0</v>
      </c>
      <c r="G2724" s="47">
        <f t="shared" si="218"/>
        <v>6195</v>
      </c>
      <c r="H2724" s="47">
        <f t="shared" si="219"/>
        <v>0</v>
      </c>
      <c r="I2724" s="59">
        <v>-8.9788414520267451E-2</v>
      </c>
      <c r="J2724" s="23">
        <f t="shared" si="220"/>
        <v>-4.2521301479732543E-2</v>
      </c>
      <c r="K2724" s="9">
        <v>-1.7165993179862959E-2</v>
      </c>
      <c r="L2724" s="63">
        <f t="shared" si="221"/>
        <v>-9.0627692470753658</v>
      </c>
      <c r="M2724" s="63">
        <f t="shared" si="222"/>
        <v>-0.11514372282013703</v>
      </c>
      <c r="N2724" s="145"/>
      <c r="O2724" s="131"/>
      <c r="P2724" s="131"/>
      <c r="Q2724" s="131"/>
      <c r="R2724" s="131"/>
      <c r="S2724" s="131"/>
      <c r="T2724" s="131"/>
      <c r="U2724" s="131"/>
      <c r="V2724" s="131"/>
      <c r="W2724" s="131"/>
    </row>
    <row r="2725" spans="1:23" ht="18" customHeight="1" x14ac:dyDescent="0.35">
      <c r="A2725" s="143" t="s">
        <v>1689</v>
      </c>
      <c r="B2725" s="143" t="s">
        <v>177</v>
      </c>
      <c r="C2725" s="147">
        <v>45917</v>
      </c>
      <c r="D2725" s="7">
        <v>-7.9660587000000005E-2</v>
      </c>
      <c r="E2725" s="10">
        <v>1</v>
      </c>
      <c r="F2725" s="144">
        <v>0</v>
      </c>
      <c r="G2725" s="47">
        <f t="shared" si="218"/>
        <v>45917</v>
      </c>
      <c r="H2725" s="47">
        <f t="shared" si="219"/>
        <v>0</v>
      </c>
      <c r="I2725" s="59">
        <v>-8.9788414520267451E-2</v>
      </c>
      <c r="J2725" s="23">
        <f t="shared" si="220"/>
        <v>1.0127827520267446E-2</v>
      </c>
      <c r="K2725" s="9">
        <v>-1.7165993179862959E-2</v>
      </c>
      <c r="L2725" s="63">
        <f t="shared" si="221"/>
        <v>-13.391499286745683</v>
      </c>
      <c r="M2725" s="63">
        <f t="shared" si="222"/>
        <v>-6.2494593820137043E-2</v>
      </c>
      <c r="N2725" s="145"/>
      <c r="O2725" s="131"/>
      <c r="P2725" s="131"/>
      <c r="Q2725" s="131"/>
      <c r="R2725" s="131"/>
      <c r="S2725" s="131"/>
      <c r="T2725" s="131"/>
      <c r="U2725" s="131"/>
      <c r="V2725" s="131"/>
      <c r="W2725" s="131"/>
    </row>
    <row r="2726" spans="1:23" ht="18" customHeight="1" x14ac:dyDescent="0.35">
      <c r="A2726" s="143" t="s">
        <v>1689</v>
      </c>
      <c r="B2726" s="143" t="s">
        <v>1692</v>
      </c>
      <c r="C2726" s="147">
        <v>8899</v>
      </c>
      <c r="D2726" s="7">
        <v>-2.7762683E-2</v>
      </c>
      <c r="E2726" s="10">
        <v>1</v>
      </c>
      <c r="F2726" s="144">
        <v>0</v>
      </c>
      <c r="G2726" s="47">
        <f t="shared" si="218"/>
        <v>8899</v>
      </c>
      <c r="H2726" s="47">
        <f t="shared" si="219"/>
        <v>0</v>
      </c>
      <c r="I2726" s="59">
        <v>-8.9788414520267451E-2</v>
      </c>
      <c r="J2726" s="23">
        <f t="shared" si="220"/>
        <v>6.2025731520267455E-2</v>
      </c>
      <c r="K2726" s="9">
        <v>-1.7165993179862959E-2</v>
      </c>
      <c r="L2726" s="63">
        <f t="shared" si="221"/>
        <v>-0.99963355433288659</v>
      </c>
      <c r="M2726" s="63">
        <f t="shared" si="222"/>
        <v>-1.0596689820137041E-2</v>
      </c>
      <c r="N2726" s="145"/>
      <c r="O2726" s="131"/>
      <c r="P2726" s="131"/>
      <c r="Q2726" s="131"/>
      <c r="R2726" s="131"/>
      <c r="S2726" s="131"/>
      <c r="T2726" s="131"/>
      <c r="U2726" s="131"/>
      <c r="V2726" s="131"/>
      <c r="W2726" s="131"/>
    </row>
    <row r="2727" spans="1:23" ht="18" customHeight="1" x14ac:dyDescent="0.35">
      <c r="A2727" s="143" t="s">
        <v>1689</v>
      </c>
      <c r="B2727" s="143" t="s">
        <v>1693</v>
      </c>
      <c r="C2727" s="147">
        <v>26832</v>
      </c>
      <c r="D2727" s="7">
        <v>-6.2306660000000002E-3</v>
      </c>
      <c r="E2727" s="10">
        <v>1</v>
      </c>
      <c r="F2727" s="144">
        <v>0</v>
      </c>
      <c r="G2727" s="47">
        <f t="shared" si="218"/>
        <v>26832</v>
      </c>
      <c r="H2727" s="47">
        <f t="shared" si="219"/>
        <v>0</v>
      </c>
      <c r="I2727" s="59">
        <v>-8.9788414520267451E-2</v>
      </c>
      <c r="J2727" s="23">
        <f t="shared" si="220"/>
        <v>8.3557748520267455E-2</v>
      </c>
      <c r="K2727" s="9">
        <v>-1.7165993179862959E-2</v>
      </c>
      <c r="L2727" s="63">
        <f t="shared" si="221"/>
        <v>1.7912586642912269</v>
      </c>
      <c r="M2727" s="63">
        <f t="shared" si="222"/>
        <v>1.0935327179862959E-2</v>
      </c>
      <c r="N2727" s="145"/>
      <c r="O2727" s="131"/>
      <c r="P2727" s="131"/>
      <c r="Q2727" s="131"/>
      <c r="R2727" s="131"/>
      <c r="S2727" s="131"/>
      <c r="T2727" s="131"/>
      <c r="U2727" s="131"/>
      <c r="V2727" s="131"/>
      <c r="W2727" s="131"/>
    </row>
    <row r="2728" spans="1:23" ht="18" customHeight="1" x14ac:dyDescent="0.35">
      <c r="A2728" s="143" t="s">
        <v>1689</v>
      </c>
      <c r="B2728" s="143" t="s">
        <v>359</v>
      </c>
      <c r="C2728" s="147">
        <v>31337</v>
      </c>
      <c r="D2728" s="7">
        <v>-3.5217446999999999E-2</v>
      </c>
      <c r="E2728" s="10">
        <v>1</v>
      </c>
      <c r="F2728" s="144">
        <v>0</v>
      </c>
      <c r="G2728" s="47">
        <f t="shared" si="218"/>
        <v>31337</v>
      </c>
      <c r="H2728" s="47">
        <f t="shared" si="219"/>
        <v>0</v>
      </c>
      <c r="I2728" s="59">
        <v>-8.9788414520267451E-2</v>
      </c>
      <c r="J2728" s="23">
        <f t="shared" si="220"/>
        <v>5.4570967520267452E-2</v>
      </c>
      <c r="K2728" s="9">
        <v>-1.7165993179862959E-2</v>
      </c>
      <c r="L2728" s="63">
        <f t="shared" si="221"/>
        <v>-3.1955152425843107</v>
      </c>
      <c r="M2728" s="63">
        <f t="shared" si="222"/>
        <v>-1.805145382013704E-2</v>
      </c>
      <c r="N2728" s="145"/>
      <c r="O2728" s="131"/>
      <c r="P2728" s="131"/>
      <c r="Q2728" s="131"/>
      <c r="R2728" s="131"/>
      <c r="S2728" s="131"/>
      <c r="T2728" s="131"/>
      <c r="U2728" s="131"/>
      <c r="V2728" s="131"/>
      <c r="W2728" s="131"/>
    </row>
    <row r="2729" spans="1:23" ht="18" customHeight="1" x14ac:dyDescent="0.35">
      <c r="A2729" s="143" t="s">
        <v>1689</v>
      </c>
      <c r="B2729" s="143" t="s">
        <v>321</v>
      </c>
      <c r="C2729" s="147">
        <v>26139</v>
      </c>
      <c r="D2729" s="7">
        <v>-0.117620638</v>
      </c>
      <c r="E2729" s="10">
        <v>1</v>
      </c>
      <c r="F2729" s="144">
        <v>0</v>
      </c>
      <c r="G2729" s="47">
        <f t="shared" si="218"/>
        <v>26139</v>
      </c>
      <c r="H2729" s="47">
        <f t="shared" si="219"/>
        <v>0</v>
      </c>
      <c r="I2729" s="59">
        <v>-8.9788414520267451E-2</v>
      </c>
      <c r="J2729" s="23">
        <f t="shared" si="220"/>
        <v>-2.7832223479732549E-2</v>
      </c>
      <c r="K2729" s="9">
        <v>-1.7165993179862959E-2</v>
      </c>
      <c r="L2729" s="63">
        <f t="shared" si="221"/>
        <v>-16.241065087364273</v>
      </c>
      <c r="M2729" s="63">
        <f t="shared" si="222"/>
        <v>-0.10045464482013704</v>
      </c>
      <c r="N2729" s="145"/>
      <c r="O2729" s="131"/>
      <c r="P2729" s="131"/>
      <c r="Q2729" s="131"/>
      <c r="R2729" s="131"/>
      <c r="S2729" s="131"/>
      <c r="T2729" s="131"/>
      <c r="U2729" s="131"/>
      <c r="V2729" s="131"/>
      <c r="W2729" s="131"/>
    </row>
    <row r="2730" spans="1:23" ht="18" customHeight="1" x14ac:dyDescent="0.35">
      <c r="A2730" s="143" t="s">
        <v>1689</v>
      </c>
      <c r="B2730" s="143" t="s">
        <v>380</v>
      </c>
      <c r="C2730" s="147">
        <v>63841</v>
      </c>
      <c r="D2730" s="7">
        <v>-7.1516169000000004E-2</v>
      </c>
      <c r="E2730" s="10">
        <v>1</v>
      </c>
      <c r="F2730" s="144">
        <v>0</v>
      </c>
      <c r="G2730" s="47">
        <f t="shared" si="218"/>
        <v>63841</v>
      </c>
      <c r="H2730" s="47">
        <f t="shared" si="219"/>
        <v>0</v>
      </c>
      <c r="I2730" s="59">
        <v>-8.9788414520267451E-2</v>
      </c>
      <c r="J2730" s="23">
        <f t="shared" si="220"/>
        <v>1.8272245520267447E-2</v>
      </c>
      <c r="K2730" s="9">
        <v>-1.7165993179862959E-2</v>
      </c>
      <c r="L2730" s="63">
        <f t="shared" si="221"/>
        <v>-13.73253750882373</v>
      </c>
      <c r="M2730" s="63">
        <f t="shared" si="222"/>
        <v>-5.4350175820137042E-2</v>
      </c>
      <c r="N2730" s="145"/>
      <c r="O2730" s="131"/>
      <c r="P2730" s="131"/>
      <c r="Q2730" s="131"/>
      <c r="R2730" s="131"/>
      <c r="S2730" s="131"/>
      <c r="T2730" s="131"/>
      <c r="U2730" s="131"/>
      <c r="V2730" s="131"/>
      <c r="W2730" s="131"/>
    </row>
    <row r="2731" spans="1:23" ht="18" customHeight="1" x14ac:dyDescent="0.35">
      <c r="A2731" s="143" t="s">
        <v>1689</v>
      </c>
      <c r="B2731" s="143" t="s">
        <v>101</v>
      </c>
      <c r="C2731" s="147">
        <v>65572</v>
      </c>
      <c r="D2731" s="7">
        <v>2.8570201999999999E-2</v>
      </c>
      <c r="E2731" s="10">
        <v>1</v>
      </c>
      <c r="F2731" s="144">
        <v>0</v>
      </c>
      <c r="G2731" s="47">
        <f t="shared" si="218"/>
        <v>65572</v>
      </c>
      <c r="H2731" s="47">
        <f t="shared" si="219"/>
        <v>0</v>
      </c>
      <c r="I2731" s="59">
        <v>-8.9788414520267451E-2</v>
      </c>
      <c r="J2731" s="23">
        <f t="shared" si="220"/>
        <v>0.11835861652026745</v>
      </c>
      <c r="K2731" s="9">
        <v>-1.7165993179862959E-2</v>
      </c>
      <c r="L2731" s="63">
        <f t="shared" si="221"/>
        <v>11.71168135076323</v>
      </c>
      <c r="M2731" s="63">
        <f t="shared" si="222"/>
        <v>4.5736195179862958E-2</v>
      </c>
      <c r="N2731" s="145"/>
      <c r="O2731" s="131"/>
      <c r="P2731" s="131"/>
      <c r="Q2731" s="131"/>
      <c r="R2731" s="131"/>
      <c r="S2731" s="131"/>
      <c r="T2731" s="131"/>
      <c r="U2731" s="131"/>
      <c r="V2731" s="131"/>
      <c r="W2731" s="131"/>
    </row>
    <row r="2732" spans="1:23" ht="18" customHeight="1" x14ac:dyDescent="0.35">
      <c r="A2732" s="143" t="s">
        <v>1689</v>
      </c>
      <c r="B2732" s="143" t="s">
        <v>710</v>
      </c>
      <c r="C2732" s="147">
        <v>48789</v>
      </c>
      <c r="D2732" s="7">
        <v>-1.180457E-3</v>
      </c>
      <c r="E2732" s="10">
        <v>1</v>
      </c>
      <c r="F2732" s="144">
        <v>0</v>
      </c>
      <c r="G2732" s="47">
        <f t="shared" si="218"/>
        <v>48789</v>
      </c>
      <c r="H2732" s="47">
        <f t="shared" si="219"/>
        <v>0</v>
      </c>
      <c r="I2732" s="59">
        <v>-8.9788414520267451E-2</v>
      </c>
      <c r="J2732" s="23">
        <f t="shared" si="220"/>
        <v>8.8607957520267455E-2</v>
      </c>
      <c r="K2732" s="9">
        <v>-1.7165993179862959E-2</v>
      </c>
      <c r="L2732" s="63">
        <f t="shared" si="221"/>
        <v>3.5309223435951687</v>
      </c>
      <c r="M2732" s="63">
        <f t="shared" si="222"/>
        <v>1.5985536179862959E-2</v>
      </c>
      <c r="N2732" s="145"/>
      <c r="O2732" s="131"/>
      <c r="P2732" s="131"/>
      <c r="Q2732" s="131"/>
      <c r="R2732" s="131"/>
      <c r="S2732" s="131"/>
      <c r="T2732" s="131"/>
      <c r="U2732" s="131"/>
      <c r="V2732" s="131"/>
      <c r="W2732" s="131"/>
    </row>
    <row r="2733" spans="1:23" ht="18" customHeight="1" x14ac:dyDescent="0.35">
      <c r="A2733" s="143" t="s">
        <v>1689</v>
      </c>
      <c r="B2733" s="143" t="s">
        <v>1694</v>
      </c>
      <c r="C2733" s="147">
        <v>63875</v>
      </c>
      <c r="D2733" s="7">
        <v>-1.444514E-3</v>
      </c>
      <c r="E2733" s="10">
        <v>1</v>
      </c>
      <c r="F2733" s="144">
        <v>0</v>
      </c>
      <c r="G2733" s="47">
        <f t="shared" si="218"/>
        <v>63875</v>
      </c>
      <c r="H2733" s="47">
        <f t="shared" si="219"/>
        <v>0</v>
      </c>
      <c r="I2733" s="59">
        <v>-8.9788414520267451E-2</v>
      </c>
      <c r="J2733" s="23">
        <f t="shared" si="220"/>
        <v>8.8343900520267457E-2</v>
      </c>
      <c r="K2733" s="9">
        <v>-1.7165993179862959E-2</v>
      </c>
      <c r="L2733" s="63">
        <f t="shared" si="221"/>
        <v>3.9733686555784082</v>
      </c>
      <c r="M2733" s="63">
        <f t="shared" si="222"/>
        <v>1.5721479179862958E-2</v>
      </c>
      <c r="N2733" s="145"/>
      <c r="O2733" s="131"/>
      <c r="P2733" s="131"/>
      <c r="Q2733" s="131"/>
      <c r="R2733" s="131"/>
      <c r="S2733" s="131"/>
      <c r="T2733" s="131"/>
      <c r="U2733" s="131"/>
      <c r="V2733" s="131"/>
      <c r="W2733" s="131"/>
    </row>
    <row r="2734" spans="1:23" ht="18" customHeight="1" x14ac:dyDescent="0.35">
      <c r="A2734" s="143" t="s">
        <v>496</v>
      </c>
      <c r="B2734" s="143" t="s">
        <v>1695</v>
      </c>
      <c r="C2734" s="147">
        <v>32190</v>
      </c>
      <c r="D2734" s="7">
        <v>-4.0263436999999999E-2</v>
      </c>
      <c r="E2734" s="10">
        <v>1</v>
      </c>
      <c r="F2734" s="144">
        <v>0</v>
      </c>
      <c r="G2734" s="47">
        <f t="shared" si="218"/>
        <v>32190</v>
      </c>
      <c r="H2734" s="47">
        <f t="shared" si="219"/>
        <v>0</v>
      </c>
      <c r="I2734" s="59">
        <v>-8.9788414520267451E-2</v>
      </c>
      <c r="J2734" s="23">
        <f t="shared" si="220"/>
        <v>4.9524977520267452E-2</v>
      </c>
      <c r="K2734" s="9">
        <v>-1.7165993179862959E-2</v>
      </c>
      <c r="L2734" s="63">
        <f t="shared" si="221"/>
        <v>-4.1440444756149768</v>
      </c>
      <c r="M2734" s="63">
        <f t="shared" si="222"/>
        <v>-2.309744382013704E-2</v>
      </c>
      <c r="N2734" s="145"/>
      <c r="O2734" s="131"/>
      <c r="P2734" s="131"/>
      <c r="Q2734" s="131"/>
      <c r="R2734" s="131"/>
      <c r="S2734" s="131"/>
      <c r="T2734" s="131"/>
      <c r="U2734" s="131"/>
      <c r="V2734" s="131"/>
      <c r="W2734" s="131"/>
    </row>
    <row r="2735" spans="1:23" ht="18" customHeight="1" x14ac:dyDescent="0.35">
      <c r="A2735" s="143" t="s">
        <v>496</v>
      </c>
      <c r="B2735" s="143" t="s">
        <v>1696</v>
      </c>
      <c r="C2735" s="147">
        <v>113638</v>
      </c>
      <c r="D2735" s="7">
        <v>7.9700318000000006E-2</v>
      </c>
      <c r="E2735" s="10">
        <v>1</v>
      </c>
      <c r="F2735" s="144">
        <v>0</v>
      </c>
      <c r="G2735" s="47">
        <f t="shared" si="218"/>
        <v>113638</v>
      </c>
      <c r="H2735" s="47">
        <f t="shared" si="219"/>
        <v>0</v>
      </c>
      <c r="I2735" s="59">
        <v>-8.9788414520267451E-2</v>
      </c>
      <c r="J2735" s="23">
        <f t="shared" si="220"/>
        <v>0.16948873252026747</v>
      </c>
      <c r="K2735" s="9">
        <v>-1.7165993179862959E-2</v>
      </c>
      <c r="L2735" s="63">
        <f t="shared" si="221"/>
        <v>32.653861942659468</v>
      </c>
      <c r="M2735" s="63">
        <f t="shared" si="222"/>
        <v>9.6866311179862968E-2</v>
      </c>
      <c r="N2735" s="145"/>
      <c r="O2735" s="131"/>
      <c r="P2735" s="131"/>
      <c r="Q2735" s="131"/>
      <c r="R2735" s="131"/>
      <c r="S2735" s="131"/>
      <c r="T2735" s="131"/>
      <c r="U2735" s="131"/>
      <c r="V2735" s="131"/>
      <c r="W2735" s="131"/>
    </row>
    <row r="2736" spans="1:23" ht="18" customHeight="1" x14ac:dyDescent="0.35">
      <c r="A2736" s="143" t="s">
        <v>496</v>
      </c>
      <c r="B2736" s="143" t="s">
        <v>1728</v>
      </c>
      <c r="C2736" s="147">
        <v>150438</v>
      </c>
      <c r="D2736" s="7">
        <v>9.5339776000000001E-2</v>
      </c>
      <c r="E2736" s="10">
        <v>1</v>
      </c>
      <c r="F2736" s="144">
        <v>0</v>
      </c>
      <c r="G2736" s="47">
        <f t="shared" si="218"/>
        <v>150438</v>
      </c>
      <c r="H2736" s="47">
        <f t="shared" si="219"/>
        <v>0</v>
      </c>
      <c r="I2736" s="59">
        <v>-8.9788414520267451E-2</v>
      </c>
      <c r="J2736" s="23">
        <f t="shared" si="220"/>
        <v>0.18512819052026747</v>
      </c>
      <c r="K2736" s="9">
        <v>-1.7165993179862959E-2</v>
      </c>
      <c r="L2736" s="63">
        <f t="shared" si="221"/>
        <v>43.636867679522368</v>
      </c>
      <c r="M2736" s="63">
        <f t="shared" si="222"/>
        <v>0.11250576917986296</v>
      </c>
      <c r="N2736" s="145"/>
      <c r="O2736" s="131"/>
      <c r="P2736" s="131"/>
      <c r="Q2736" s="131"/>
      <c r="R2736" s="131"/>
      <c r="S2736" s="131"/>
      <c r="T2736" s="131"/>
      <c r="U2736" s="131"/>
      <c r="V2736" s="131"/>
      <c r="W2736" s="131"/>
    </row>
    <row r="2737" spans="1:23" ht="18" customHeight="1" x14ac:dyDescent="0.35">
      <c r="A2737" s="143" t="s">
        <v>496</v>
      </c>
      <c r="B2737" s="143" t="s">
        <v>1243</v>
      </c>
      <c r="C2737" s="147">
        <v>15370</v>
      </c>
      <c r="D2737" s="7">
        <v>-0.21201003299999999</v>
      </c>
      <c r="E2737" s="10">
        <v>1</v>
      </c>
      <c r="F2737" s="144">
        <v>0</v>
      </c>
      <c r="G2737" s="47">
        <f t="shared" si="218"/>
        <v>15370</v>
      </c>
      <c r="H2737" s="47">
        <f t="shared" si="219"/>
        <v>0</v>
      </c>
      <c r="I2737" s="59">
        <v>-8.9788414520267451E-2</v>
      </c>
      <c r="J2737" s="23">
        <f t="shared" si="220"/>
        <v>-0.12222161847973254</v>
      </c>
      <c r="K2737" s="9">
        <v>-1.7165993179862959E-2</v>
      </c>
      <c r="L2737" s="63">
        <f t="shared" si="221"/>
        <v>-24.155946509032443</v>
      </c>
      <c r="M2737" s="63">
        <f t="shared" si="222"/>
        <v>-0.19484403982013704</v>
      </c>
      <c r="N2737" s="145"/>
      <c r="O2737" s="131"/>
      <c r="P2737" s="131"/>
      <c r="Q2737" s="131"/>
      <c r="R2737" s="131"/>
      <c r="S2737" s="131"/>
      <c r="T2737" s="131"/>
      <c r="U2737" s="131"/>
      <c r="V2737" s="131"/>
      <c r="W2737" s="131"/>
    </row>
    <row r="2738" spans="1:23" ht="18" customHeight="1" x14ac:dyDescent="0.35">
      <c r="A2738" s="143" t="s">
        <v>496</v>
      </c>
      <c r="B2738" s="143" t="s">
        <v>497</v>
      </c>
      <c r="C2738" s="147">
        <v>14259</v>
      </c>
      <c r="D2738" s="7">
        <v>-7.6195653000000002E-2</v>
      </c>
      <c r="E2738" s="10">
        <v>1</v>
      </c>
      <c r="F2738" s="144">
        <v>1</v>
      </c>
      <c r="G2738" s="47">
        <f t="shared" si="218"/>
        <v>14259</v>
      </c>
      <c r="H2738" s="47">
        <f t="shared" si="219"/>
        <v>14259</v>
      </c>
      <c r="I2738" s="59">
        <v>-6.4291675190258815E-2</v>
      </c>
      <c r="J2738" s="23">
        <f t="shared" si="220"/>
        <v>-1.1903977809741187E-2</v>
      </c>
      <c r="K2738" s="9">
        <v>2.4825882526396358E-3</v>
      </c>
      <c r="L2738" s="63">
        <f t="shared" si="221"/>
        <v>-9.3950517750032407</v>
      </c>
      <c r="M2738" s="63">
        <f t="shared" si="222"/>
        <v>-7.8678241252639641E-2</v>
      </c>
      <c r="N2738" s="145"/>
      <c r="O2738" s="131"/>
      <c r="P2738" s="131"/>
      <c r="Q2738" s="131"/>
      <c r="R2738" s="131"/>
      <c r="S2738" s="131"/>
      <c r="T2738" s="131"/>
      <c r="U2738" s="131"/>
      <c r="V2738" s="131"/>
      <c r="W2738" s="131"/>
    </row>
    <row r="2739" spans="1:23" ht="18" customHeight="1" x14ac:dyDescent="0.35">
      <c r="A2739" s="143" t="s">
        <v>496</v>
      </c>
      <c r="B2739" s="143" t="s">
        <v>1697</v>
      </c>
      <c r="C2739" s="147">
        <v>31277</v>
      </c>
      <c r="D2739" s="7">
        <v>-7.905247E-2</v>
      </c>
      <c r="E2739" s="10">
        <v>1</v>
      </c>
      <c r="F2739" s="144">
        <v>0</v>
      </c>
      <c r="G2739" s="47">
        <f t="shared" si="218"/>
        <v>31277</v>
      </c>
      <c r="H2739" s="47">
        <f t="shared" si="219"/>
        <v>0</v>
      </c>
      <c r="I2739" s="59">
        <v>-8.9788414520267451E-2</v>
      </c>
      <c r="J2739" s="23">
        <f t="shared" si="220"/>
        <v>1.0735944520267451E-2</v>
      </c>
      <c r="K2739" s="9">
        <v>-1.7165993179862959E-2</v>
      </c>
      <c r="L2739" s="63">
        <f t="shared" si="221"/>
        <v>-10.94481195293684</v>
      </c>
      <c r="M2739" s="63">
        <f t="shared" si="222"/>
        <v>-6.1886476820137037E-2</v>
      </c>
      <c r="N2739" s="145"/>
      <c r="O2739" s="131"/>
      <c r="P2739" s="131"/>
      <c r="Q2739" s="131"/>
      <c r="R2739" s="131"/>
      <c r="S2739" s="131"/>
      <c r="T2739" s="131"/>
      <c r="U2739" s="131"/>
      <c r="V2739" s="131"/>
      <c r="W2739" s="131"/>
    </row>
    <row r="2740" spans="1:23" ht="18" customHeight="1" x14ac:dyDescent="0.35">
      <c r="A2740" s="143" t="s">
        <v>496</v>
      </c>
      <c r="B2740" s="143" t="s">
        <v>1698</v>
      </c>
      <c r="C2740" s="147">
        <v>16664</v>
      </c>
      <c r="D2740" s="7">
        <v>-8.4947954000000006E-2</v>
      </c>
      <c r="E2740" s="10">
        <v>1</v>
      </c>
      <c r="F2740" s="144">
        <v>0</v>
      </c>
      <c r="G2740" s="47">
        <f t="shared" si="218"/>
        <v>16664</v>
      </c>
      <c r="H2740" s="47">
        <f t="shared" si="219"/>
        <v>0</v>
      </c>
      <c r="I2740" s="59">
        <v>-8.9788414520267451E-2</v>
      </c>
      <c r="J2740" s="23">
        <f t="shared" si="220"/>
        <v>4.840460520267445E-3</v>
      </c>
      <c r="K2740" s="9">
        <v>-1.7165993179862959E-2</v>
      </c>
      <c r="L2740" s="63">
        <f t="shared" si="221"/>
        <v>-8.7499134372371312</v>
      </c>
      <c r="M2740" s="63">
        <f t="shared" si="222"/>
        <v>-6.7781960820137044E-2</v>
      </c>
      <c r="N2740" s="145"/>
      <c r="O2740" s="131"/>
      <c r="P2740" s="131"/>
      <c r="Q2740" s="131"/>
      <c r="R2740" s="131"/>
      <c r="S2740" s="131"/>
      <c r="T2740" s="131"/>
      <c r="U2740" s="131"/>
      <c r="V2740" s="131"/>
      <c r="W2740" s="131"/>
    </row>
    <row r="2741" spans="1:23" ht="18" customHeight="1" x14ac:dyDescent="0.35">
      <c r="A2741" s="143" t="s">
        <v>496</v>
      </c>
      <c r="B2741" s="143" t="s">
        <v>366</v>
      </c>
      <c r="C2741" s="147">
        <v>236532</v>
      </c>
      <c r="D2741" s="7">
        <v>9.9598019999999995E-2</v>
      </c>
      <c r="E2741" s="10">
        <v>1</v>
      </c>
      <c r="F2741" s="144">
        <v>0</v>
      </c>
      <c r="G2741" s="47">
        <f t="shared" si="218"/>
        <v>236532</v>
      </c>
      <c r="H2741" s="47">
        <f t="shared" si="219"/>
        <v>0</v>
      </c>
      <c r="I2741" s="59">
        <v>-8.9788414520267451E-2</v>
      </c>
      <c r="J2741" s="23">
        <f t="shared" si="220"/>
        <v>0.18938643452026743</v>
      </c>
      <c r="K2741" s="9">
        <v>-1.7165993179862959E-2</v>
      </c>
      <c r="L2741" s="63">
        <f t="shared" si="221"/>
        <v>56.787658929844604</v>
      </c>
      <c r="M2741" s="63">
        <f t="shared" si="222"/>
        <v>0.11676401317986296</v>
      </c>
      <c r="N2741" s="145"/>
      <c r="O2741" s="131"/>
      <c r="P2741" s="131"/>
      <c r="Q2741" s="131"/>
      <c r="R2741" s="131"/>
      <c r="S2741" s="131"/>
      <c r="T2741" s="131"/>
      <c r="U2741" s="131"/>
      <c r="V2741" s="131"/>
      <c r="W2741" s="131"/>
    </row>
    <row r="2742" spans="1:23" ht="18" customHeight="1" x14ac:dyDescent="0.35">
      <c r="A2742" s="143" t="s">
        <v>496</v>
      </c>
      <c r="B2742" s="143" t="s">
        <v>1699</v>
      </c>
      <c r="C2742" s="147">
        <v>74499</v>
      </c>
      <c r="D2742" s="7">
        <v>-3.7358932999999997E-2</v>
      </c>
      <c r="E2742" s="10">
        <v>1</v>
      </c>
      <c r="F2742" s="144">
        <v>0</v>
      </c>
      <c r="G2742" s="47">
        <f t="shared" si="218"/>
        <v>74499</v>
      </c>
      <c r="H2742" s="47">
        <f t="shared" si="219"/>
        <v>0</v>
      </c>
      <c r="I2742" s="59">
        <v>-8.9788414520267451E-2</v>
      </c>
      <c r="J2742" s="23">
        <f t="shared" si="220"/>
        <v>5.2429481520267454E-2</v>
      </c>
      <c r="K2742" s="9">
        <v>-1.7165993179862959E-2</v>
      </c>
      <c r="L2742" s="63">
        <f t="shared" si="221"/>
        <v>-5.5115629570356255</v>
      </c>
      <c r="M2742" s="63">
        <f t="shared" si="222"/>
        <v>-2.0192939820137038E-2</v>
      </c>
      <c r="N2742" s="145"/>
      <c r="O2742" s="131"/>
      <c r="P2742" s="131"/>
      <c r="Q2742" s="131"/>
      <c r="R2742" s="131"/>
      <c r="S2742" s="131"/>
      <c r="T2742" s="131"/>
      <c r="U2742" s="131"/>
      <c r="V2742" s="131"/>
      <c r="W2742" s="131"/>
    </row>
    <row r="2743" spans="1:23" ht="18" customHeight="1" x14ac:dyDescent="0.35">
      <c r="A2743" s="143" t="s">
        <v>496</v>
      </c>
      <c r="B2743" s="143" t="s">
        <v>925</v>
      </c>
      <c r="C2743" s="147">
        <v>4872</v>
      </c>
      <c r="D2743" s="7">
        <v>-0.175552918</v>
      </c>
      <c r="E2743" s="10">
        <v>1</v>
      </c>
      <c r="F2743" s="144">
        <v>0</v>
      </c>
      <c r="G2743" s="47">
        <f t="shared" si="218"/>
        <v>4872</v>
      </c>
      <c r="H2743" s="47">
        <f t="shared" si="219"/>
        <v>0</v>
      </c>
      <c r="I2743" s="59">
        <v>-8.9788414520267451E-2</v>
      </c>
      <c r="J2743" s="23">
        <f t="shared" si="220"/>
        <v>-8.5764503479732551E-2</v>
      </c>
      <c r="K2743" s="9">
        <v>-1.7165993179862959E-2</v>
      </c>
      <c r="L2743" s="63">
        <f t="shared" si="221"/>
        <v>-11.055361969279401</v>
      </c>
      <c r="M2743" s="63">
        <f t="shared" si="222"/>
        <v>-0.15838692482013705</v>
      </c>
      <c r="N2743" s="145"/>
      <c r="O2743" s="131"/>
      <c r="P2743" s="131"/>
      <c r="Q2743" s="131"/>
      <c r="R2743" s="131"/>
      <c r="S2743" s="131"/>
      <c r="T2743" s="131"/>
      <c r="U2743" s="131"/>
      <c r="V2743" s="131"/>
      <c r="W2743" s="131"/>
    </row>
    <row r="2744" spans="1:23" ht="18" customHeight="1" x14ac:dyDescent="0.35">
      <c r="A2744" s="143" t="s">
        <v>496</v>
      </c>
      <c r="B2744" s="143" t="s">
        <v>488</v>
      </c>
      <c r="C2744" s="147">
        <v>85918</v>
      </c>
      <c r="D2744" s="7">
        <v>-6.5656826000000001E-2</v>
      </c>
      <c r="E2744" s="10">
        <v>1</v>
      </c>
      <c r="F2744" s="144">
        <v>1</v>
      </c>
      <c r="G2744" s="47">
        <f t="shared" si="218"/>
        <v>85918</v>
      </c>
      <c r="H2744" s="47">
        <f t="shared" si="219"/>
        <v>85918</v>
      </c>
      <c r="I2744" s="59">
        <v>-6.4291675190258815E-2</v>
      </c>
      <c r="J2744" s="23">
        <f t="shared" si="220"/>
        <v>-1.3651508097411863E-3</v>
      </c>
      <c r="K2744" s="9">
        <v>2.4825882526396358E-3</v>
      </c>
      <c r="L2744" s="63">
        <f t="shared" si="221"/>
        <v>-19.972870006137288</v>
      </c>
      <c r="M2744" s="63">
        <f t="shared" si="222"/>
        <v>-6.8139414252639641E-2</v>
      </c>
      <c r="N2744" s="145"/>
      <c r="O2744" s="131"/>
      <c r="P2744" s="131"/>
      <c r="Q2744" s="131"/>
      <c r="R2744" s="131"/>
      <c r="S2744" s="131"/>
      <c r="T2744" s="131"/>
      <c r="U2744" s="131"/>
      <c r="V2744" s="131"/>
      <c r="W2744" s="131"/>
    </row>
    <row r="2745" spans="1:23" ht="18" customHeight="1" x14ac:dyDescent="0.35">
      <c r="A2745" s="143" t="s">
        <v>496</v>
      </c>
      <c r="B2745" s="143" t="s">
        <v>1700</v>
      </c>
      <c r="C2745" s="147">
        <v>6330</v>
      </c>
      <c r="D2745" s="7">
        <v>-0.143569322</v>
      </c>
      <c r="E2745" s="10">
        <v>1</v>
      </c>
      <c r="F2745" s="144">
        <v>0</v>
      </c>
      <c r="G2745" s="47">
        <f t="shared" si="218"/>
        <v>6330</v>
      </c>
      <c r="H2745" s="47">
        <f t="shared" si="219"/>
        <v>0</v>
      </c>
      <c r="I2745" s="59">
        <v>-8.9788414520267451E-2</v>
      </c>
      <c r="J2745" s="23">
        <f t="shared" si="220"/>
        <v>-5.3780907479732548E-2</v>
      </c>
      <c r="K2745" s="9">
        <v>-1.7165993179862959E-2</v>
      </c>
      <c r="L2745" s="63">
        <f t="shared" si="221"/>
        <v>-10.056812801679168</v>
      </c>
      <c r="M2745" s="63">
        <f t="shared" si="222"/>
        <v>-0.12640332882013705</v>
      </c>
      <c r="N2745" s="145"/>
      <c r="O2745" s="131"/>
      <c r="P2745" s="131"/>
      <c r="Q2745" s="131"/>
      <c r="R2745" s="131"/>
      <c r="S2745" s="131"/>
      <c r="T2745" s="131"/>
      <c r="U2745" s="131"/>
      <c r="V2745" s="131"/>
      <c r="W2745" s="131"/>
    </row>
    <row r="2746" spans="1:23" ht="18" customHeight="1" x14ac:dyDescent="0.35">
      <c r="A2746" s="143" t="s">
        <v>496</v>
      </c>
      <c r="B2746" s="143" t="s">
        <v>498</v>
      </c>
      <c r="C2746" s="147">
        <v>37963</v>
      </c>
      <c r="D2746" s="7">
        <v>-5.7630953999999998E-2</v>
      </c>
      <c r="E2746" s="10">
        <v>1</v>
      </c>
      <c r="F2746" s="144">
        <v>1</v>
      </c>
      <c r="G2746" s="47">
        <f t="shared" si="218"/>
        <v>37963</v>
      </c>
      <c r="H2746" s="47">
        <f t="shared" si="219"/>
        <v>37963</v>
      </c>
      <c r="I2746" s="59">
        <v>-6.4291675190258815E-2</v>
      </c>
      <c r="J2746" s="23">
        <f t="shared" si="220"/>
        <v>6.660721190258817E-3</v>
      </c>
      <c r="K2746" s="9">
        <v>2.4825882526396358E-3</v>
      </c>
      <c r="L2746" s="63">
        <f t="shared" si="221"/>
        <v>-11.712580328752326</v>
      </c>
      <c r="M2746" s="63">
        <f t="shared" si="222"/>
        <v>-6.0113542252639637E-2</v>
      </c>
      <c r="N2746" s="145"/>
      <c r="O2746" s="131"/>
      <c r="P2746" s="131"/>
      <c r="Q2746" s="131"/>
      <c r="R2746" s="131"/>
      <c r="S2746" s="131"/>
      <c r="T2746" s="131"/>
      <c r="U2746" s="131"/>
      <c r="V2746" s="131"/>
      <c r="W2746" s="131"/>
    </row>
    <row r="2747" spans="1:23" ht="18" customHeight="1" x14ac:dyDescent="0.35">
      <c r="A2747" s="143" t="s">
        <v>496</v>
      </c>
      <c r="B2747" s="143" t="s">
        <v>351</v>
      </c>
      <c r="C2747" s="147">
        <v>14904</v>
      </c>
      <c r="D2747" s="7">
        <v>-6.5932444000000007E-2</v>
      </c>
      <c r="E2747" s="10">
        <v>1</v>
      </c>
      <c r="F2747" s="144">
        <v>0</v>
      </c>
      <c r="G2747" s="47">
        <f t="shared" si="218"/>
        <v>14904</v>
      </c>
      <c r="H2747" s="47">
        <f t="shared" si="219"/>
        <v>0</v>
      </c>
      <c r="I2747" s="59">
        <v>-8.9788414520267451E-2</v>
      </c>
      <c r="J2747" s="23">
        <f t="shared" si="220"/>
        <v>2.3855970520267444E-2</v>
      </c>
      <c r="K2747" s="9">
        <v>-1.7165993179862959E-2</v>
      </c>
      <c r="L2747" s="63">
        <f t="shared" si="221"/>
        <v>-5.9535029082243467</v>
      </c>
      <c r="M2747" s="63">
        <f t="shared" si="222"/>
        <v>-4.8766450820137044E-2</v>
      </c>
      <c r="N2747" s="145"/>
      <c r="O2747" s="131"/>
      <c r="P2747" s="131"/>
      <c r="Q2747" s="131"/>
      <c r="R2747" s="131"/>
      <c r="S2747" s="131"/>
      <c r="T2747" s="131"/>
      <c r="U2747" s="131"/>
      <c r="V2747" s="131"/>
      <c r="W2747" s="131"/>
    </row>
    <row r="2748" spans="1:23" ht="18" customHeight="1" x14ac:dyDescent="0.35">
      <c r="A2748" s="143" t="s">
        <v>496</v>
      </c>
      <c r="B2748" s="143" t="s">
        <v>1250</v>
      </c>
      <c r="C2748" s="147">
        <v>15759</v>
      </c>
      <c r="D2748" s="7">
        <v>-5.7956339000000003E-2</v>
      </c>
      <c r="E2748" s="10">
        <v>1</v>
      </c>
      <c r="F2748" s="144">
        <v>0</v>
      </c>
      <c r="G2748" s="47">
        <f t="shared" si="218"/>
        <v>15759</v>
      </c>
      <c r="H2748" s="47">
        <f t="shared" si="219"/>
        <v>0</v>
      </c>
      <c r="I2748" s="59">
        <v>-8.9788414520267451E-2</v>
      </c>
      <c r="J2748" s="23">
        <f t="shared" si="220"/>
        <v>3.1832075520267449E-2</v>
      </c>
      <c r="K2748" s="9">
        <v>-1.7165993179862959E-2</v>
      </c>
      <c r="L2748" s="63">
        <f t="shared" si="221"/>
        <v>-5.1206101771956334</v>
      </c>
      <c r="M2748" s="63">
        <f t="shared" si="222"/>
        <v>-4.0790345820137047E-2</v>
      </c>
      <c r="N2748" s="145"/>
      <c r="O2748" s="131"/>
      <c r="P2748" s="131"/>
      <c r="Q2748" s="131"/>
      <c r="R2748" s="131"/>
      <c r="S2748" s="131"/>
      <c r="T2748" s="131"/>
      <c r="U2748" s="131"/>
      <c r="V2748" s="131"/>
      <c r="W2748" s="131"/>
    </row>
    <row r="2749" spans="1:23" ht="18" customHeight="1" x14ac:dyDescent="0.35">
      <c r="A2749" s="143" t="s">
        <v>496</v>
      </c>
      <c r="B2749" s="143" t="s">
        <v>850</v>
      </c>
      <c r="C2749" s="147">
        <v>18502</v>
      </c>
      <c r="D2749" s="7">
        <v>-0.31188680099999999</v>
      </c>
      <c r="E2749" s="10">
        <v>1</v>
      </c>
      <c r="F2749" s="144">
        <v>0</v>
      </c>
      <c r="G2749" s="47">
        <f t="shared" si="218"/>
        <v>18502</v>
      </c>
      <c r="H2749" s="47">
        <f t="shared" si="219"/>
        <v>0</v>
      </c>
      <c r="I2749" s="59">
        <v>-8.9788414520267451E-2</v>
      </c>
      <c r="J2749" s="23">
        <f t="shared" si="220"/>
        <v>-0.22209838647973254</v>
      </c>
      <c r="K2749" s="9">
        <v>-1.7165993179862959E-2</v>
      </c>
      <c r="L2749" s="63">
        <f t="shared" si="221"/>
        <v>-40.088530530676429</v>
      </c>
      <c r="M2749" s="63">
        <f t="shared" si="222"/>
        <v>-0.29472080782013704</v>
      </c>
      <c r="N2749" s="145"/>
      <c r="O2749" s="131"/>
      <c r="P2749" s="131"/>
      <c r="Q2749" s="131"/>
      <c r="R2749" s="131"/>
      <c r="S2749" s="131"/>
      <c r="T2749" s="131"/>
      <c r="U2749" s="131"/>
      <c r="V2749" s="131"/>
      <c r="W2749" s="131"/>
    </row>
    <row r="2750" spans="1:23" ht="18" customHeight="1" x14ac:dyDescent="0.35">
      <c r="A2750" s="143" t="s">
        <v>496</v>
      </c>
      <c r="B2750" s="143" t="s">
        <v>1701</v>
      </c>
      <c r="C2750" s="147">
        <v>14932</v>
      </c>
      <c r="D2750" s="7">
        <v>-7.1346418999999994E-2</v>
      </c>
      <c r="E2750" s="10">
        <v>1</v>
      </c>
      <c r="F2750" s="144">
        <v>0</v>
      </c>
      <c r="G2750" s="47">
        <f t="shared" si="218"/>
        <v>14932</v>
      </c>
      <c r="H2750" s="47">
        <f t="shared" si="219"/>
        <v>0</v>
      </c>
      <c r="I2750" s="59">
        <v>-8.9788414520267451E-2</v>
      </c>
      <c r="J2750" s="23">
        <f t="shared" si="220"/>
        <v>1.8441995520267457E-2</v>
      </c>
      <c r="K2750" s="9">
        <v>-1.7165993179862959E-2</v>
      </c>
      <c r="L2750" s="63">
        <f t="shared" si="221"/>
        <v>-6.6206618150990826</v>
      </c>
      <c r="M2750" s="63">
        <f t="shared" si="222"/>
        <v>-5.4180425820137032E-2</v>
      </c>
      <c r="N2750" s="145"/>
      <c r="O2750" s="131"/>
      <c r="P2750" s="131"/>
      <c r="Q2750" s="131"/>
      <c r="R2750" s="131"/>
      <c r="S2750" s="131"/>
      <c r="T2750" s="131"/>
      <c r="U2750" s="131"/>
      <c r="V2750" s="131"/>
      <c r="W2750" s="131"/>
    </row>
    <row r="2751" spans="1:23" ht="18" customHeight="1" x14ac:dyDescent="0.35">
      <c r="A2751" s="143" t="s">
        <v>496</v>
      </c>
      <c r="B2751" s="143" t="s">
        <v>499</v>
      </c>
      <c r="C2751" s="147">
        <v>5078</v>
      </c>
      <c r="D2751" s="7">
        <v>-0.15667868400000001</v>
      </c>
      <c r="E2751" s="10">
        <v>1</v>
      </c>
      <c r="F2751" s="144">
        <v>1</v>
      </c>
      <c r="G2751" s="47">
        <f t="shared" si="218"/>
        <v>5078</v>
      </c>
      <c r="H2751" s="47">
        <f t="shared" si="219"/>
        <v>5078</v>
      </c>
      <c r="I2751" s="59">
        <v>-6.4291675190258815E-2</v>
      </c>
      <c r="J2751" s="23">
        <f t="shared" si="220"/>
        <v>-9.2387008809741197E-2</v>
      </c>
      <c r="K2751" s="9">
        <v>2.4825882526396358E-3</v>
      </c>
      <c r="L2751" s="63">
        <f t="shared" si="221"/>
        <v>-11.341846108594074</v>
      </c>
      <c r="M2751" s="63">
        <f t="shared" si="222"/>
        <v>-0.15916127225263965</v>
      </c>
      <c r="N2751" s="145"/>
      <c r="O2751" s="131"/>
      <c r="P2751" s="131"/>
      <c r="Q2751" s="131"/>
      <c r="R2751" s="131"/>
      <c r="S2751" s="131"/>
      <c r="T2751" s="131"/>
      <c r="U2751" s="131"/>
      <c r="V2751" s="131"/>
      <c r="W2751" s="131"/>
    </row>
    <row r="2752" spans="1:23" ht="18" customHeight="1" x14ac:dyDescent="0.35">
      <c r="A2752" s="143" t="s">
        <v>496</v>
      </c>
      <c r="B2752" s="143" t="s">
        <v>934</v>
      </c>
      <c r="C2752" s="147">
        <v>54850</v>
      </c>
      <c r="D2752" s="7">
        <v>-4.1573523000000001E-2</v>
      </c>
      <c r="E2752" s="10">
        <v>1</v>
      </c>
      <c r="F2752" s="144">
        <v>0</v>
      </c>
      <c r="G2752" s="47">
        <f t="shared" si="218"/>
        <v>54850</v>
      </c>
      <c r="H2752" s="47">
        <f t="shared" si="219"/>
        <v>0</v>
      </c>
      <c r="I2752" s="59">
        <v>-8.9788414520267451E-2</v>
      </c>
      <c r="J2752" s="23">
        <f t="shared" si="220"/>
        <v>4.821489152026745E-2</v>
      </c>
      <c r="K2752" s="9">
        <v>-1.7165993179862959E-2</v>
      </c>
      <c r="L2752" s="63">
        <f t="shared" si="221"/>
        <v>-5.7162622428349295</v>
      </c>
      <c r="M2752" s="63">
        <f t="shared" si="222"/>
        <v>-2.4407529820137042E-2</v>
      </c>
      <c r="N2752" s="145"/>
      <c r="O2752" s="131"/>
      <c r="P2752" s="131"/>
      <c r="Q2752" s="131"/>
      <c r="R2752" s="131"/>
      <c r="S2752" s="131"/>
      <c r="T2752" s="131"/>
      <c r="U2752" s="131"/>
      <c r="V2752" s="131"/>
      <c r="W2752" s="131"/>
    </row>
    <row r="2753" spans="1:23" ht="18" customHeight="1" x14ac:dyDescent="0.35">
      <c r="A2753" s="143" t="s">
        <v>496</v>
      </c>
      <c r="B2753" s="143" t="s">
        <v>500</v>
      </c>
      <c r="C2753" s="147">
        <v>28773</v>
      </c>
      <c r="D2753" s="7">
        <v>-8.1713170000000002E-2</v>
      </c>
      <c r="E2753" s="10">
        <v>1</v>
      </c>
      <c r="F2753" s="144">
        <v>1</v>
      </c>
      <c r="G2753" s="47">
        <f t="shared" si="218"/>
        <v>28773</v>
      </c>
      <c r="H2753" s="47">
        <f t="shared" si="219"/>
        <v>28773</v>
      </c>
      <c r="I2753" s="59">
        <v>-6.4291675190258815E-2</v>
      </c>
      <c r="J2753" s="23">
        <f t="shared" si="220"/>
        <v>-1.7421494809741186E-2</v>
      </c>
      <c r="K2753" s="9">
        <v>2.4825882526396358E-3</v>
      </c>
      <c r="L2753" s="63">
        <f t="shared" si="221"/>
        <v>-14.281794683747377</v>
      </c>
      <c r="M2753" s="63">
        <f t="shared" si="222"/>
        <v>-8.4195758252639641E-2</v>
      </c>
      <c r="N2753" s="145"/>
      <c r="O2753" s="131"/>
      <c r="P2753" s="131"/>
      <c r="Q2753" s="131"/>
      <c r="R2753" s="131"/>
      <c r="S2753" s="131"/>
      <c r="T2753" s="131"/>
      <c r="U2753" s="131"/>
      <c r="V2753" s="131"/>
      <c r="W2753" s="131"/>
    </row>
    <row r="2754" spans="1:23" ht="18" customHeight="1" x14ac:dyDescent="0.35">
      <c r="A2754" s="143" t="s">
        <v>496</v>
      </c>
      <c r="B2754" s="143" t="s">
        <v>142</v>
      </c>
      <c r="C2754" s="147">
        <v>27797</v>
      </c>
      <c r="D2754" s="7">
        <v>-0.15083070500000001</v>
      </c>
      <c r="E2754" s="10">
        <v>1</v>
      </c>
      <c r="F2754" s="144">
        <v>0</v>
      </c>
      <c r="G2754" s="47">
        <f t="shared" si="218"/>
        <v>27797</v>
      </c>
      <c r="H2754" s="47">
        <f t="shared" si="219"/>
        <v>0</v>
      </c>
      <c r="I2754" s="59">
        <v>-8.9788414520267451E-2</v>
      </c>
      <c r="J2754" s="23">
        <f t="shared" si="220"/>
        <v>-6.1042290479732558E-2</v>
      </c>
      <c r="K2754" s="9">
        <v>-1.7165993179862959E-2</v>
      </c>
      <c r="L2754" s="63">
        <f t="shared" si="221"/>
        <v>-22.285158635381936</v>
      </c>
      <c r="M2754" s="63">
        <f t="shared" si="222"/>
        <v>-0.13366471182013706</v>
      </c>
      <c r="N2754" s="145"/>
      <c r="O2754" s="131"/>
      <c r="P2754" s="131"/>
      <c r="Q2754" s="131"/>
      <c r="R2754" s="131"/>
      <c r="S2754" s="131"/>
      <c r="T2754" s="131"/>
      <c r="U2754" s="131"/>
      <c r="V2754" s="131"/>
      <c r="W2754" s="131"/>
    </row>
    <row r="2755" spans="1:23" ht="18" customHeight="1" x14ac:dyDescent="0.35">
      <c r="A2755" s="143" t="s">
        <v>496</v>
      </c>
      <c r="B2755" s="143" t="s">
        <v>501</v>
      </c>
      <c r="C2755" s="147">
        <v>8511</v>
      </c>
      <c r="D2755" s="7">
        <v>-8.9429603999999996E-2</v>
      </c>
      <c r="E2755" s="10">
        <v>1</v>
      </c>
      <c r="F2755" s="144">
        <v>1</v>
      </c>
      <c r="G2755" s="47">
        <f t="shared" si="218"/>
        <v>8511</v>
      </c>
      <c r="H2755" s="47">
        <f t="shared" si="219"/>
        <v>8511</v>
      </c>
      <c r="I2755" s="59">
        <v>-6.4291675190258815E-2</v>
      </c>
      <c r="J2755" s="23">
        <f t="shared" si="220"/>
        <v>-2.5137928809741181E-2</v>
      </c>
      <c r="K2755" s="9">
        <v>2.4825882526396358E-3</v>
      </c>
      <c r="L2755" s="63">
        <f t="shared" si="221"/>
        <v>-8.479366755941399</v>
      </c>
      <c r="M2755" s="63">
        <f t="shared" si="222"/>
        <v>-9.1912192252639635E-2</v>
      </c>
      <c r="N2755" s="145"/>
      <c r="O2755" s="131"/>
      <c r="P2755" s="131"/>
      <c r="Q2755" s="131"/>
      <c r="R2755" s="131"/>
      <c r="S2755" s="131"/>
      <c r="T2755" s="131"/>
      <c r="U2755" s="131"/>
      <c r="V2755" s="131"/>
      <c r="W2755" s="131"/>
    </row>
    <row r="2756" spans="1:23" ht="18" customHeight="1" x14ac:dyDescent="0.35">
      <c r="A2756" s="143" t="s">
        <v>496</v>
      </c>
      <c r="B2756" s="143" t="s">
        <v>502</v>
      </c>
      <c r="C2756" s="147">
        <v>12209</v>
      </c>
      <c r="D2756" s="7">
        <v>-6.7267067E-2</v>
      </c>
      <c r="E2756" s="10">
        <v>1</v>
      </c>
      <c r="F2756" s="144">
        <v>1</v>
      </c>
      <c r="G2756" s="47">
        <f t="shared" si="218"/>
        <v>12209</v>
      </c>
      <c r="H2756" s="47">
        <f t="shared" si="219"/>
        <v>12209</v>
      </c>
      <c r="I2756" s="59">
        <v>-6.4291675190258815E-2</v>
      </c>
      <c r="J2756" s="23">
        <f t="shared" si="220"/>
        <v>-2.9753918097411847E-3</v>
      </c>
      <c r="K2756" s="9">
        <v>2.4825882526396358E-3</v>
      </c>
      <c r="L2756" s="63">
        <f t="shared" si="221"/>
        <v>-7.7069423836945958</v>
      </c>
      <c r="M2756" s="63">
        <f t="shared" si="222"/>
        <v>-6.9749655252639639E-2</v>
      </c>
      <c r="N2756" s="145"/>
      <c r="O2756" s="131"/>
      <c r="P2756" s="131"/>
      <c r="Q2756" s="131"/>
      <c r="R2756" s="131"/>
      <c r="S2756" s="131"/>
      <c r="T2756" s="131"/>
      <c r="U2756" s="131"/>
      <c r="V2756" s="131"/>
      <c r="W2756" s="131"/>
    </row>
    <row r="2757" spans="1:23" ht="18" customHeight="1" x14ac:dyDescent="0.35">
      <c r="A2757" s="143" t="s">
        <v>496</v>
      </c>
      <c r="B2757" s="143" t="s">
        <v>1729</v>
      </c>
      <c r="C2757" s="147">
        <v>43573</v>
      </c>
      <c r="D2757" s="7">
        <v>7.6081937000000002E-2</v>
      </c>
      <c r="E2757" s="10">
        <v>1</v>
      </c>
      <c r="F2757" s="144">
        <v>0</v>
      </c>
      <c r="G2757" s="47">
        <f t="shared" si="218"/>
        <v>43573</v>
      </c>
      <c r="H2757" s="47">
        <f t="shared" si="219"/>
        <v>0</v>
      </c>
      <c r="I2757" s="59">
        <v>-8.9788414520267451E-2</v>
      </c>
      <c r="J2757" s="23">
        <f t="shared" si="220"/>
        <v>0.16587035152026747</v>
      </c>
      <c r="K2757" s="9">
        <v>-1.7165993179862959E-2</v>
      </c>
      <c r="L2757" s="63">
        <f t="shared" si="221"/>
        <v>19.464709730337376</v>
      </c>
      <c r="M2757" s="63">
        <f t="shared" si="222"/>
        <v>9.3247930179862965E-2</v>
      </c>
      <c r="N2757" s="145"/>
      <c r="O2757" s="131"/>
      <c r="P2757" s="131"/>
      <c r="Q2757" s="131"/>
      <c r="R2757" s="131"/>
      <c r="S2757" s="131"/>
      <c r="T2757" s="131"/>
      <c r="U2757" s="131"/>
      <c r="V2757" s="131"/>
      <c r="W2757" s="131"/>
    </row>
    <row r="2758" spans="1:23" ht="18" customHeight="1" x14ac:dyDescent="0.35">
      <c r="A2758" s="143" t="s">
        <v>496</v>
      </c>
      <c r="B2758" s="143" t="s">
        <v>1730</v>
      </c>
      <c r="C2758" s="147">
        <v>231176</v>
      </c>
      <c r="D2758" s="7">
        <v>2.6484556999999999E-2</v>
      </c>
      <c r="E2758" s="10">
        <v>1</v>
      </c>
      <c r="F2758" s="144">
        <v>0</v>
      </c>
      <c r="G2758" s="47">
        <f t="shared" ref="G2758:G2821" si="223">$C2758*E2758</f>
        <v>231176</v>
      </c>
      <c r="H2758" s="47">
        <f t="shared" ref="H2758:H2821" si="224">$C2758*F2758</f>
        <v>0</v>
      </c>
      <c r="I2758" s="59">
        <v>-8.9788414520267451E-2</v>
      </c>
      <c r="J2758" s="23">
        <f t="shared" ref="J2758:J2821" si="225">D2758-I2758</f>
        <v>0.11627297152026744</v>
      </c>
      <c r="K2758" s="9">
        <v>-1.7165993179862959E-2</v>
      </c>
      <c r="L2758" s="63">
        <f t="shared" ref="L2758:L2821" si="226">-SQRT(C2758)*(K2758-D2758)</f>
        <v>20.987518621207947</v>
      </c>
      <c r="M2758" s="63">
        <f t="shared" ref="M2758:M2821" si="227">D2758-K2758</f>
        <v>4.3650550179862954E-2</v>
      </c>
      <c r="N2758" s="145"/>
      <c r="O2758" s="131"/>
      <c r="P2758" s="131"/>
      <c r="Q2758" s="131"/>
      <c r="R2758" s="131"/>
      <c r="S2758" s="131"/>
      <c r="T2758" s="131"/>
      <c r="U2758" s="131"/>
      <c r="V2758" s="131"/>
      <c r="W2758" s="131"/>
    </row>
    <row r="2759" spans="1:23" ht="18" customHeight="1" x14ac:dyDescent="0.35">
      <c r="A2759" s="143" t="s">
        <v>496</v>
      </c>
      <c r="B2759" s="143" t="s">
        <v>1445</v>
      </c>
      <c r="C2759" s="147">
        <v>360984</v>
      </c>
      <c r="D2759" s="7">
        <v>7.1629894999999999E-2</v>
      </c>
      <c r="E2759" s="10">
        <v>1</v>
      </c>
      <c r="F2759" s="144">
        <v>0</v>
      </c>
      <c r="G2759" s="47">
        <f t="shared" si="223"/>
        <v>360984</v>
      </c>
      <c r="H2759" s="47">
        <f t="shared" si="224"/>
        <v>0</v>
      </c>
      <c r="I2759" s="59">
        <v>-8.9788414520267451E-2</v>
      </c>
      <c r="J2759" s="23">
        <f t="shared" si="225"/>
        <v>0.16141830952026745</v>
      </c>
      <c r="K2759" s="9">
        <v>-1.7165993179862959E-2</v>
      </c>
      <c r="L2759" s="63">
        <f t="shared" si="226"/>
        <v>53.350295848812216</v>
      </c>
      <c r="M2759" s="63">
        <f t="shared" si="227"/>
        <v>8.8795888179862961E-2</v>
      </c>
      <c r="N2759" s="145"/>
      <c r="O2759" s="131"/>
      <c r="P2759" s="131"/>
      <c r="Q2759" s="131"/>
      <c r="R2759" s="131"/>
      <c r="S2759" s="131"/>
      <c r="T2759" s="131"/>
      <c r="U2759" s="131"/>
      <c r="V2759" s="131"/>
      <c r="W2759" s="131"/>
    </row>
    <row r="2760" spans="1:23" ht="18" customHeight="1" x14ac:dyDescent="0.35">
      <c r="A2760" s="143" t="s">
        <v>496</v>
      </c>
      <c r="B2760" s="143" t="s">
        <v>149</v>
      </c>
      <c r="C2760" s="147">
        <v>16409</v>
      </c>
      <c r="D2760" s="7">
        <v>-4.3554407000000003E-2</v>
      </c>
      <c r="E2760" s="10">
        <v>1</v>
      </c>
      <c r="F2760" s="144">
        <v>0</v>
      </c>
      <c r="G2760" s="47">
        <f t="shared" si="223"/>
        <v>16409</v>
      </c>
      <c r="H2760" s="47">
        <f t="shared" si="224"/>
        <v>0</v>
      </c>
      <c r="I2760" s="59">
        <v>-8.9788414520267451E-2</v>
      </c>
      <c r="J2760" s="23">
        <f t="shared" si="225"/>
        <v>4.6234007520267448E-2</v>
      </c>
      <c r="K2760" s="9">
        <v>-1.7165993179862959E-2</v>
      </c>
      <c r="L2760" s="63">
        <f t="shared" si="226"/>
        <v>-3.3802929802189334</v>
      </c>
      <c r="M2760" s="63">
        <f t="shared" si="227"/>
        <v>-2.6388413820137045E-2</v>
      </c>
      <c r="N2760" s="145"/>
      <c r="O2760" s="131"/>
      <c r="P2760" s="131"/>
      <c r="Q2760" s="131"/>
      <c r="R2760" s="131"/>
      <c r="S2760" s="131"/>
      <c r="T2760" s="131"/>
      <c r="U2760" s="131"/>
      <c r="V2760" s="131"/>
      <c r="W2760" s="131"/>
    </row>
    <row r="2761" spans="1:23" ht="18" customHeight="1" x14ac:dyDescent="0.35">
      <c r="A2761" s="143" t="s">
        <v>496</v>
      </c>
      <c r="B2761" s="143" t="s">
        <v>1731</v>
      </c>
      <c r="C2761" s="147">
        <v>17702</v>
      </c>
      <c r="D2761" s="7">
        <v>3.7288249000000002E-2</v>
      </c>
      <c r="E2761" s="10">
        <v>1</v>
      </c>
      <c r="F2761" s="144">
        <v>0</v>
      </c>
      <c r="G2761" s="47">
        <f t="shared" si="223"/>
        <v>17702</v>
      </c>
      <c r="H2761" s="47">
        <f t="shared" si="224"/>
        <v>0</v>
      </c>
      <c r="I2761" s="59">
        <v>-8.9788414520267451E-2</v>
      </c>
      <c r="J2761" s="23">
        <f t="shared" si="225"/>
        <v>0.12707666352026745</v>
      </c>
      <c r="K2761" s="9">
        <v>-1.7165993179862959E-2</v>
      </c>
      <c r="L2761" s="63">
        <f t="shared" si="226"/>
        <v>7.2450750186913044</v>
      </c>
      <c r="M2761" s="63">
        <f t="shared" si="227"/>
        <v>5.4454242179862958E-2</v>
      </c>
      <c r="N2761" s="145"/>
      <c r="O2761" s="131"/>
      <c r="P2761" s="131"/>
      <c r="Q2761" s="131"/>
      <c r="R2761" s="131"/>
      <c r="S2761" s="131"/>
      <c r="T2761" s="131"/>
      <c r="U2761" s="131"/>
      <c r="V2761" s="131"/>
      <c r="W2761" s="131"/>
    </row>
    <row r="2762" spans="1:23" ht="18" customHeight="1" x14ac:dyDescent="0.35">
      <c r="A2762" s="143" t="s">
        <v>496</v>
      </c>
      <c r="B2762" s="143" t="s">
        <v>633</v>
      </c>
      <c r="C2762" s="147">
        <v>4868</v>
      </c>
      <c r="D2762" s="7">
        <v>-0.182170731</v>
      </c>
      <c r="E2762" s="10">
        <v>1</v>
      </c>
      <c r="F2762" s="144">
        <v>0</v>
      </c>
      <c r="G2762" s="47">
        <f t="shared" si="223"/>
        <v>4868</v>
      </c>
      <c r="H2762" s="47">
        <f t="shared" si="224"/>
        <v>0</v>
      </c>
      <c r="I2762" s="59">
        <v>-8.9788414520267451E-2</v>
      </c>
      <c r="J2762" s="23">
        <f t="shared" si="225"/>
        <v>-9.2382316479732551E-2</v>
      </c>
      <c r="K2762" s="9">
        <v>-1.7165993179862959E-2</v>
      </c>
      <c r="L2762" s="63">
        <f t="shared" si="226"/>
        <v>-11.512554500763621</v>
      </c>
      <c r="M2762" s="63">
        <f t="shared" si="227"/>
        <v>-0.16500473782013705</v>
      </c>
      <c r="N2762" s="145"/>
      <c r="O2762" s="131"/>
      <c r="P2762" s="131"/>
      <c r="Q2762" s="131"/>
      <c r="R2762" s="131"/>
      <c r="S2762" s="131"/>
      <c r="T2762" s="131"/>
      <c r="U2762" s="131"/>
      <c r="V2762" s="131"/>
      <c r="W2762" s="131"/>
    </row>
    <row r="2763" spans="1:23" ht="18" customHeight="1" x14ac:dyDescent="0.35">
      <c r="A2763" s="143" t="s">
        <v>496</v>
      </c>
      <c r="B2763" s="143" t="s">
        <v>503</v>
      </c>
      <c r="C2763" s="147">
        <v>5695</v>
      </c>
      <c r="D2763" s="7">
        <v>-0.15301948800000001</v>
      </c>
      <c r="E2763" s="10">
        <v>1</v>
      </c>
      <c r="F2763" s="144">
        <v>1</v>
      </c>
      <c r="G2763" s="47">
        <f t="shared" si="223"/>
        <v>5695</v>
      </c>
      <c r="H2763" s="47">
        <f t="shared" si="224"/>
        <v>5695</v>
      </c>
      <c r="I2763" s="59">
        <v>-6.4291675190258815E-2</v>
      </c>
      <c r="J2763" s="23">
        <f t="shared" si="225"/>
        <v>-8.8727812809741194E-2</v>
      </c>
      <c r="K2763" s="9">
        <v>2.4825882526396358E-3</v>
      </c>
      <c r="L2763" s="63">
        <f t="shared" si="226"/>
        <v>-11.734998982489586</v>
      </c>
      <c r="M2763" s="63">
        <f t="shared" si="227"/>
        <v>-0.15550207625263965</v>
      </c>
      <c r="N2763" s="145"/>
      <c r="O2763" s="131"/>
      <c r="P2763" s="131"/>
      <c r="Q2763" s="131"/>
      <c r="R2763" s="131"/>
      <c r="S2763" s="131"/>
      <c r="T2763" s="131"/>
      <c r="U2763" s="131"/>
      <c r="V2763" s="131"/>
      <c r="W2763" s="131"/>
    </row>
    <row r="2764" spans="1:23" ht="18" customHeight="1" x14ac:dyDescent="0.35">
      <c r="A2764" s="143" t="s">
        <v>496</v>
      </c>
      <c r="B2764" s="143" t="s">
        <v>1702</v>
      </c>
      <c r="C2764" s="147">
        <v>46142</v>
      </c>
      <c r="D2764" s="7">
        <v>-5.2383227999999997E-2</v>
      </c>
      <c r="E2764" s="10">
        <v>1</v>
      </c>
      <c r="F2764" s="144">
        <v>0</v>
      </c>
      <c r="G2764" s="47">
        <f t="shared" si="223"/>
        <v>46142</v>
      </c>
      <c r="H2764" s="47">
        <f t="shared" si="224"/>
        <v>0</v>
      </c>
      <c r="I2764" s="59">
        <v>-8.9788414520267451E-2</v>
      </c>
      <c r="J2764" s="23">
        <f t="shared" si="225"/>
        <v>3.7405186520267454E-2</v>
      </c>
      <c r="K2764" s="9">
        <v>-1.7165993179862959E-2</v>
      </c>
      <c r="L2764" s="63">
        <f t="shared" si="226"/>
        <v>-7.5649046868124152</v>
      </c>
      <c r="M2764" s="63">
        <f t="shared" si="227"/>
        <v>-3.5217234820137042E-2</v>
      </c>
      <c r="N2764" s="145"/>
      <c r="O2764" s="131"/>
      <c r="P2764" s="131"/>
      <c r="Q2764" s="131"/>
      <c r="R2764" s="131"/>
      <c r="S2764" s="131"/>
      <c r="T2764" s="131"/>
      <c r="U2764" s="131"/>
      <c r="V2764" s="131"/>
      <c r="W2764" s="131"/>
    </row>
    <row r="2765" spans="1:23" ht="18" customHeight="1" x14ac:dyDescent="0.35">
      <c r="A2765" s="143" t="s">
        <v>496</v>
      </c>
      <c r="B2765" s="143" t="s">
        <v>414</v>
      </c>
      <c r="C2765" s="147">
        <v>9919</v>
      </c>
      <c r="D2765" s="7">
        <v>-5.8045468000000003E-2</v>
      </c>
      <c r="E2765" s="10">
        <v>1</v>
      </c>
      <c r="F2765" s="144">
        <v>1</v>
      </c>
      <c r="G2765" s="47">
        <f t="shared" si="223"/>
        <v>9919</v>
      </c>
      <c r="H2765" s="47">
        <f t="shared" si="224"/>
        <v>9919</v>
      </c>
      <c r="I2765" s="59">
        <v>-6.4291675190258815E-2</v>
      </c>
      <c r="J2765" s="23">
        <f t="shared" si="225"/>
        <v>6.2462071902588123E-3</v>
      </c>
      <c r="K2765" s="9">
        <v>2.4825882526396358E-3</v>
      </c>
      <c r="L2765" s="63">
        <f t="shared" si="226"/>
        <v>-6.0282419198416006</v>
      </c>
      <c r="M2765" s="63">
        <f t="shared" si="227"/>
        <v>-6.0528056252639642E-2</v>
      </c>
      <c r="N2765" s="145"/>
      <c r="O2765" s="131"/>
      <c r="P2765" s="131"/>
      <c r="Q2765" s="131"/>
      <c r="R2765" s="131"/>
      <c r="S2765" s="131"/>
      <c r="T2765" s="131"/>
      <c r="U2765" s="131"/>
      <c r="V2765" s="131"/>
      <c r="W2765" s="131"/>
    </row>
    <row r="2766" spans="1:23" ht="18" customHeight="1" x14ac:dyDescent="0.35">
      <c r="A2766" s="143" t="s">
        <v>496</v>
      </c>
      <c r="B2766" s="143" t="s">
        <v>1732</v>
      </c>
      <c r="C2766" s="147">
        <v>39851</v>
      </c>
      <c r="D2766" s="7">
        <v>1.5531206000000001E-2</v>
      </c>
      <c r="E2766" s="10">
        <v>1</v>
      </c>
      <c r="F2766" s="144">
        <v>0</v>
      </c>
      <c r="G2766" s="47">
        <f t="shared" si="223"/>
        <v>39851</v>
      </c>
      <c r="H2766" s="47">
        <f t="shared" si="224"/>
        <v>0</v>
      </c>
      <c r="I2766" s="59">
        <v>-8.9788414520267451E-2</v>
      </c>
      <c r="J2766" s="23">
        <f t="shared" si="225"/>
        <v>0.10531962052026746</v>
      </c>
      <c r="K2766" s="9">
        <v>-1.7165993179862959E-2</v>
      </c>
      <c r="L2766" s="63">
        <f t="shared" si="226"/>
        <v>6.5272487657517928</v>
      </c>
      <c r="M2766" s="63">
        <f t="shared" si="227"/>
        <v>3.2697199179862961E-2</v>
      </c>
      <c r="N2766" s="145"/>
      <c r="O2766" s="131"/>
      <c r="P2766" s="131"/>
      <c r="Q2766" s="131"/>
      <c r="R2766" s="131"/>
      <c r="S2766" s="131"/>
      <c r="T2766" s="131"/>
      <c r="U2766" s="131"/>
      <c r="V2766" s="131"/>
      <c r="W2766" s="131"/>
    </row>
    <row r="2767" spans="1:23" ht="18" customHeight="1" x14ac:dyDescent="0.35">
      <c r="A2767" s="143" t="s">
        <v>496</v>
      </c>
      <c r="B2767" s="143" t="s">
        <v>504</v>
      </c>
      <c r="C2767" s="147">
        <v>13853</v>
      </c>
      <c r="D2767" s="7">
        <v>-0.289234453</v>
      </c>
      <c r="E2767" s="10">
        <v>1</v>
      </c>
      <c r="F2767" s="144">
        <v>1</v>
      </c>
      <c r="G2767" s="47">
        <f t="shared" si="223"/>
        <v>13853</v>
      </c>
      <c r="H2767" s="47">
        <f t="shared" si="224"/>
        <v>13853</v>
      </c>
      <c r="I2767" s="59">
        <v>-6.4291675190258815E-2</v>
      </c>
      <c r="J2767" s="23">
        <f t="shared" si="225"/>
        <v>-0.2249427778097412</v>
      </c>
      <c r="K2767" s="9">
        <v>2.4825882526396358E-3</v>
      </c>
      <c r="L2767" s="63">
        <f t="shared" si="226"/>
        <v>-34.334736374022327</v>
      </c>
      <c r="M2767" s="63">
        <f t="shared" si="227"/>
        <v>-0.29171704125263964</v>
      </c>
      <c r="N2767" s="145"/>
      <c r="O2767" s="131"/>
      <c r="P2767" s="131"/>
      <c r="Q2767" s="131"/>
      <c r="R2767" s="131"/>
      <c r="S2767" s="131"/>
      <c r="T2767" s="131"/>
      <c r="U2767" s="131"/>
      <c r="V2767" s="131"/>
      <c r="W2767" s="131"/>
    </row>
    <row r="2768" spans="1:23" ht="18" customHeight="1" x14ac:dyDescent="0.35">
      <c r="A2768" s="143" t="s">
        <v>496</v>
      </c>
      <c r="B2768" s="143" t="s">
        <v>1703</v>
      </c>
      <c r="C2768" s="147">
        <v>27691</v>
      </c>
      <c r="D2768" s="7">
        <v>-7.1852383000000006E-2</v>
      </c>
      <c r="E2768" s="10">
        <v>1</v>
      </c>
      <c r="F2768" s="144">
        <v>0</v>
      </c>
      <c r="G2768" s="47">
        <f t="shared" si="223"/>
        <v>27691</v>
      </c>
      <c r="H2768" s="47">
        <f t="shared" si="224"/>
        <v>0</v>
      </c>
      <c r="I2768" s="59">
        <v>-8.9788414520267451E-2</v>
      </c>
      <c r="J2768" s="23">
        <f t="shared" si="225"/>
        <v>1.7936031520267445E-2</v>
      </c>
      <c r="K2768" s="9">
        <v>-1.7165993179862959E-2</v>
      </c>
      <c r="L2768" s="63">
        <f t="shared" si="226"/>
        <v>-9.1001504769496879</v>
      </c>
      <c r="M2768" s="63">
        <f t="shared" si="227"/>
        <v>-5.4686389820137044E-2</v>
      </c>
      <c r="N2768" s="145"/>
      <c r="O2768" s="131"/>
      <c r="P2768" s="131"/>
      <c r="Q2768" s="131"/>
      <c r="R2768" s="131"/>
      <c r="S2768" s="131"/>
      <c r="T2768" s="131"/>
      <c r="U2768" s="131"/>
      <c r="V2768" s="131"/>
      <c r="W2768" s="131"/>
    </row>
    <row r="2769" spans="1:23" ht="18" customHeight="1" x14ac:dyDescent="0.35">
      <c r="A2769" s="143" t="s">
        <v>496</v>
      </c>
      <c r="B2769" s="143" t="s">
        <v>1733</v>
      </c>
      <c r="C2769" s="147">
        <v>4965</v>
      </c>
      <c r="D2769" s="7">
        <v>2.6451425000000001E-2</v>
      </c>
      <c r="E2769" s="10">
        <v>1</v>
      </c>
      <c r="F2769" s="144">
        <v>0</v>
      </c>
      <c r="G2769" s="47">
        <f t="shared" si="223"/>
        <v>4965</v>
      </c>
      <c r="H2769" s="47">
        <f t="shared" si="224"/>
        <v>0</v>
      </c>
      <c r="I2769" s="59">
        <v>-8.9788414520267451E-2</v>
      </c>
      <c r="J2769" s="23">
        <f t="shared" si="225"/>
        <v>0.11623983952026745</v>
      </c>
      <c r="K2769" s="9">
        <v>-1.7165993179862959E-2</v>
      </c>
      <c r="L2769" s="63">
        <f t="shared" si="226"/>
        <v>3.073403499783506</v>
      </c>
      <c r="M2769" s="63">
        <f t="shared" si="227"/>
        <v>4.3617418179862963E-2</v>
      </c>
      <c r="N2769" s="145"/>
      <c r="O2769" s="131"/>
      <c r="P2769" s="131"/>
      <c r="Q2769" s="131"/>
      <c r="R2769" s="131"/>
      <c r="S2769" s="131"/>
      <c r="T2769" s="131"/>
      <c r="U2769" s="131"/>
      <c r="V2769" s="131"/>
      <c r="W2769" s="131"/>
    </row>
    <row r="2770" spans="1:23" ht="18" customHeight="1" x14ac:dyDescent="0.35">
      <c r="A2770" s="143" t="s">
        <v>496</v>
      </c>
      <c r="B2770" s="143" t="s">
        <v>354</v>
      </c>
      <c r="C2770" s="147">
        <v>11426</v>
      </c>
      <c r="D2770" s="7">
        <v>-5.5256715999999997E-2</v>
      </c>
      <c r="E2770" s="10">
        <v>1</v>
      </c>
      <c r="F2770" s="144">
        <v>0</v>
      </c>
      <c r="G2770" s="47">
        <f t="shared" si="223"/>
        <v>11426</v>
      </c>
      <c r="H2770" s="47">
        <f t="shared" si="224"/>
        <v>0</v>
      </c>
      <c r="I2770" s="59">
        <v>-8.9788414520267451E-2</v>
      </c>
      <c r="J2770" s="23">
        <f t="shared" si="225"/>
        <v>3.4531698520267454E-2</v>
      </c>
      <c r="K2770" s="9">
        <v>-1.7165993179862959E-2</v>
      </c>
      <c r="L2770" s="63">
        <f t="shared" si="226"/>
        <v>-4.071611420904353</v>
      </c>
      <c r="M2770" s="63">
        <f t="shared" si="227"/>
        <v>-3.8090722820137035E-2</v>
      </c>
      <c r="N2770" s="145"/>
      <c r="O2770" s="131"/>
      <c r="P2770" s="131"/>
      <c r="Q2770" s="131"/>
      <c r="R2770" s="131"/>
      <c r="S2770" s="131"/>
      <c r="T2770" s="131"/>
      <c r="U2770" s="131"/>
      <c r="V2770" s="131"/>
      <c r="W2770" s="131"/>
    </row>
    <row r="2771" spans="1:23" ht="18" customHeight="1" x14ac:dyDescent="0.35">
      <c r="A2771" s="143" t="s">
        <v>496</v>
      </c>
      <c r="B2771" s="143" t="s">
        <v>1704</v>
      </c>
      <c r="C2771" s="147">
        <v>1099697</v>
      </c>
      <c r="D2771" s="7">
        <v>0.106834304</v>
      </c>
      <c r="E2771" s="10">
        <v>1</v>
      </c>
      <c r="F2771" s="144">
        <v>0</v>
      </c>
      <c r="G2771" s="47">
        <f t="shared" si="223"/>
        <v>1099697</v>
      </c>
      <c r="H2771" s="47">
        <f t="shared" si="224"/>
        <v>0</v>
      </c>
      <c r="I2771" s="59">
        <v>-8.9788414520267451E-2</v>
      </c>
      <c r="J2771" s="23">
        <f t="shared" si="225"/>
        <v>0.19662271852026747</v>
      </c>
      <c r="K2771" s="9">
        <v>-1.7165993179862959E-2</v>
      </c>
      <c r="L2771" s="63">
        <f t="shared" si="226"/>
        <v>130.03469583319853</v>
      </c>
      <c r="M2771" s="63">
        <f t="shared" si="227"/>
        <v>0.12400029717986297</v>
      </c>
      <c r="N2771" s="145"/>
      <c r="O2771" s="131"/>
      <c r="P2771" s="131"/>
      <c r="Q2771" s="131"/>
      <c r="R2771" s="131"/>
      <c r="S2771" s="131"/>
      <c r="T2771" s="131"/>
      <c r="U2771" s="131"/>
      <c r="V2771" s="131"/>
      <c r="W2771" s="131"/>
    </row>
    <row r="2772" spans="1:23" ht="18" customHeight="1" x14ac:dyDescent="0.35">
      <c r="A2772" s="143" t="s">
        <v>496</v>
      </c>
      <c r="B2772" s="143" t="s">
        <v>1704</v>
      </c>
      <c r="C2772" s="147">
        <v>24447</v>
      </c>
      <c r="D2772" s="7">
        <v>0.112387406</v>
      </c>
      <c r="E2772" s="10">
        <v>1</v>
      </c>
      <c r="F2772" s="144">
        <v>0</v>
      </c>
      <c r="G2772" s="47">
        <f t="shared" si="223"/>
        <v>24447</v>
      </c>
      <c r="H2772" s="47">
        <f t="shared" si="224"/>
        <v>0</v>
      </c>
      <c r="I2772" s="59">
        <v>-8.9788414520267451E-2</v>
      </c>
      <c r="J2772" s="23">
        <f t="shared" si="225"/>
        <v>0.20217582052026745</v>
      </c>
      <c r="K2772" s="9">
        <v>-1.7165993179862959E-2</v>
      </c>
      <c r="L2772" s="63">
        <f t="shared" si="226"/>
        <v>20.256368947697027</v>
      </c>
      <c r="M2772" s="63">
        <f t="shared" si="227"/>
        <v>0.12955339917986294</v>
      </c>
      <c r="N2772" s="145"/>
      <c r="O2772" s="131"/>
      <c r="P2772" s="131"/>
      <c r="Q2772" s="131"/>
      <c r="R2772" s="131"/>
      <c r="S2772" s="131"/>
      <c r="T2772" s="131"/>
      <c r="U2772" s="131"/>
      <c r="V2772" s="131"/>
      <c r="W2772" s="131"/>
    </row>
    <row r="2773" spans="1:23" ht="18" customHeight="1" x14ac:dyDescent="0.35">
      <c r="A2773" s="143" t="s">
        <v>496</v>
      </c>
      <c r="B2773" s="143" t="s">
        <v>1734</v>
      </c>
      <c r="C2773" s="147">
        <v>15301</v>
      </c>
      <c r="D2773" s="7">
        <v>0.123040313</v>
      </c>
      <c r="E2773" s="10">
        <v>1</v>
      </c>
      <c r="F2773" s="144">
        <v>0</v>
      </c>
      <c r="G2773" s="47">
        <f t="shared" si="223"/>
        <v>15301</v>
      </c>
      <c r="H2773" s="47">
        <f t="shared" si="224"/>
        <v>0</v>
      </c>
      <c r="I2773" s="59">
        <v>-8.9788414520267451E-2</v>
      </c>
      <c r="J2773" s="23">
        <f t="shared" si="225"/>
        <v>0.21282872752026744</v>
      </c>
      <c r="K2773" s="9">
        <v>-1.7165993179862959E-2</v>
      </c>
      <c r="L2773" s="63">
        <f t="shared" si="226"/>
        <v>17.343129033859352</v>
      </c>
      <c r="M2773" s="63">
        <f t="shared" si="227"/>
        <v>0.14020630617986296</v>
      </c>
      <c r="N2773" s="145"/>
      <c r="O2773" s="131"/>
      <c r="P2773" s="131"/>
      <c r="Q2773" s="131"/>
      <c r="R2773" s="131"/>
      <c r="S2773" s="131"/>
      <c r="T2773" s="131"/>
      <c r="U2773" s="131"/>
      <c r="V2773" s="131"/>
      <c r="W2773" s="131"/>
    </row>
    <row r="2774" spans="1:23" ht="18" customHeight="1" x14ac:dyDescent="0.35">
      <c r="A2774" s="143" t="s">
        <v>496</v>
      </c>
      <c r="B2774" s="143" t="s">
        <v>1705</v>
      </c>
      <c r="C2774" s="147">
        <v>76514</v>
      </c>
      <c r="D2774" s="7">
        <v>-2.0238725999999999E-2</v>
      </c>
      <c r="E2774" s="10">
        <v>1</v>
      </c>
      <c r="F2774" s="144">
        <v>0</v>
      </c>
      <c r="G2774" s="47">
        <f t="shared" si="223"/>
        <v>76514</v>
      </c>
      <c r="H2774" s="47">
        <f t="shared" si="224"/>
        <v>0</v>
      </c>
      <c r="I2774" s="59">
        <v>-8.9788414520267451E-2</v>
      </c>
      <c r="J2774" s="23">
        <f t="shared" si="225"/>
        <v>6.9549688520267453E-2</v>
      </c>
      <c r="K2774" s="9">
        <v>-1.7165993179862959E-2</v>
      </c>
      <c r="L2774" s="63">
        <f t="shared" si="226"/>
        <v>-0.84995366808417605</v>
      </c>
      <c r="M2774" s="63">
        <f t="shared" si="227"/>
        <v>-3.0727328201370398E-3</v>
      </c>
      <c r="N2774" s="145"/>
      <c r="O2774" s="131"/>
      <c r="P2774" s="131"/>
      <c r="Q2774" s="131"/>
      <c r="R2774" s="131"/>
      <c r="S2774" s="131"/>
      <c r="T2774" s="131"/>
      <c r="U2774" s="131"/>
      <c r="V2774" s="131"/>
      <c r="W2774" s="131"/>
    </row>
    <row r="2775" spans="1:23" ht="18" customHeight="1" x14ac:dyDescent="0.35">
      <c r="A2775" s="143" t="s">
        <v>496</v>
      </c>
      <c r="B2775" s="143" t="s">
        <v>175</v>
      </c>
      <c r="C2775" s="147">
        <v>16607</v>
      </c>
      <c r="D2775" s="7">
        <v>-7.2579639000000001E-2</v>
      </c>
      <c r="E2775" s="10">
        <v>1</v>
      </c>
      <c r="F2775" s="144">
        <v>0</v>
      </c>
      <c r="G2775" s="47">
        <f t="shared" si="223"/>
        <v>16607</v>
      </c>
      <c r="H2775" s="47">
        <f t="shared" si="224"/>
        <v>0</v>
      </c>
      <c r="I2775" s="59">
        <v>-8.9788414520267451E-2</v>
      </c>
      <c r="J2775" s="23">
        <f t="shared" si="225"/>
        <v>1.720877552026745E-2</v>
      </c>
      <c r="K2775" s="9">
        <v>-1.7165993179862959E-2</v>
      </c>
      <c r="L2775" s="63">
        <f t="shared" si="226"/>
        <v>-7.1410540034453431</v>
      </c>
      <c r="M2775" s="63">
        <f t="shared" si="227"/>
        <v>-5.5413645820137039E-2</v>
      </c>
      <c r="N2775" s="145"/>
      <c r="O2775" s="131"/>
      <c r="P2775" s="131"/>
      <c r="Q2775" s="131"/>
      <c r="R2775" s="131"/>
      <c r="S2775" s="131"/>
      <c r="T2775" s="131"/>
      <c r="U2775" s="131"/>
      <c r="V2775" s="131"/>
      <c r="W2775" s="131"/>
    </row>
    <row r="2776" spans="1:23" ht="18" customHeight="1" x14ac:dyDescent="0.35">
      <c r="A2776" s="143" t="s">
        <v>496</v>
      </c>
      <c r="B2776" s="143" t="s">
        <v>1706</v>
      </c>
      <c r="C2776" s="147">
        <v>28174</v>
      </c>
      <c r="D2776" s="7">
        <v>-1.4475592000000001E-2</v>
      </c>
      <c r="E2776" s="10">
        <v>1</v>
      </c>
      <c r="F2776" s="144">
        <v>0</v>
      </c>
      <c r="G2776" s="47">
        <f t="shared" si="223"/>
        <v>28174</v>
      </c>
      <c r="H2776" s="47">
        <f t="shared" si="224"/>
        <v>0</v>
      </c>
      <c r="I2776" s="59">
        <v>-8.9788414520267451E-2</v>
      </c>
      <c r="J2776" s="23">
        <f t="shared" si="225"/>
        <v>7.5312822520267456E-2</v>
      </c>
      <c r="K2776" s="9">
        <v>-1.7165993179862959E-2</v>
      </c>
      <c r="L2776" s="63">
        <f t="shared" si="226"/>
        <v>0.45158686342886645</v>
      </c>
      <c r="M2776" s="63">
        <f t="shared" si="227"/>
        <v>2.6904011798629581E-3</v>
      </c>
      <c r="N2776" s="145"/>
      <c r="O2776" s="131"/>
      <c r="P2776" s="131"/>
      <c r="Q2776" s="131"/>
      <c r="R2776" s="131"/>
      <c r="S2776" s="131"/>
      <c r="T2776" s="131"/>
      <c r="U2776" s="131"/>
      <c r="V2776" s="131"/>
      <c r="W2776" s="131"/>
    </row>
    <row r="2777" spans="1:23" ht="18" customHeight="1" x14ac:dyDescent="0.35">
      <c r="A2777" s="143" t="s">
        <v>496</v>
      </c>
      <c r="B2777" s="143" t="s">
        <v>177</v>
      </c>
      <c r="C2777" s="147">
        <v>54308</v>
      </c>
      <c r="D2777" s="7">
        <v>-9.7952739999999996E-2</v>
      </c>
      <c r="E2777" s="10">
        <v>1</v>
      </c>
      <c r="F2777" s="144">
        <v>1</v>
      </c>
      <c r="G2777" s="47">
        <f t="shared" si="223"/>
        <v>54308</v>
      </c>
      <c r="H2777" s="47">
        <f t="shared" si="224"/>
        <v>54308</v>
      </c>
      <c r="I2777" s="59">
        <v>-6.4291675190258815E-2</v>
      </c>
      <c r="J2777" s="23">
        <f t="shared" si="225"/>
        <v>-3.3661064809741181E-2</v>
      </c>
      <c r="K2777" s="9">
        <v>2.4825882526396358E-3</v>
      </c>
      <c r="L2777" s="63">
        <f t="shared" si="226"/>
        <v>-23.405526127290749</v>
      </c>
      <c r="M2777" s="63">
        <f t="shared" si="227"/>
        <v>-0.10043532825263964</v>
      </c>
      <c r="N2777" s="145"/>
      <c r="O2777" s="131"/>
      <c r="P2777" s="131"/>
      <c r="Q2777" s="131"/>
      <c r="R2777" s="131"/>
      <c r="S2777" s="131"/>
      <c r="T2777" s="131"/>
      <c r="U2777" s="131"/>
      <c r="V2777" s="131"/>
      <c r="W2777" s="131"/>
    </row>
    <row r="2778" spans="1:23" ht="18" customHeight="1" x14ac:dyDescent="0.35">
      <c r="A2778" s="143" t="s">
        <v>496</v>
      </c>
      <c r="B2778" s="143" t="s">
        <v>177</v>
      </c>
      <c r="C2778" s="147">
        <v>8407</v>
      </c>
      <c r="D2778" s="7">
        <v>-1.204878E-2</v>
      </c>
      <c r="E2778" s="10">
        <v>1</v>
      </c>
      <c r="F2778" s="144">
        <v>1</v>
      </c>
      <c r="G2778" s="47">
        <f t="shared" si="223"/>
        <v>8407</v>
      </c>
      <c r="H2778" s="47">
        <f t="shared" si="224"/>
        <v>8407</v>
      </c>
      <c r="I2778" s="59">
        <v>-6.4291675190258815E-2</v>
      </c>
      <c r="J2778" s="23">
        <f t="shared" si="225"/>
        <v>5.2242895190258813E-2</v>
      </c>
      <c r="K2778" s="9">
        <v>2.4825882526396358E-3</v>
      </c>
      <c r="L2778" s="63">
        <f t="shared" si="226"/>
        <v>-1.3323767096100001</v>
      </c>
      <c r="M2778" s="63">
        <f t="shared" si="227"/>
        <v>-1.4531368252639636E-2</v>
      </c>
      <c r="N2778" s="145"/>
      <c r="O2778" s="131"/>
      <c r="P2778" s="131"/>
      <c r="Q2778" s="131"/>
      <c r="R2778" s="131"/>
      <c r="S2778" s="131"/>
      <c r="T2778" s="131"/>
      <c r="U2778" s="131"/>
      <c r="V2778" s="131"/>
      <c r="W2778" s="131"/>
    </row>
    <row r="2779" spans="1:23" ht="18" customHeight="1" x14ac:dyDescent="0.35">
      <c r="A2779" s="143" t="s">
        <v>496</v>
      </c>
      <c r="B2779" s="143" t="s">
        <v>987</v>
      </c>
      <c r="C2779" s="147">
        <v>80875</v>
      </c>
      <c r="D2779" s="7">
        <v>-3.1209878E-2</v>
      </c>
      <c r="E2779" s="10">
        <v>1</v>
      </c>
      <c r="F2779" s="144">
        <v>0</v>
      </c>
      <c r="G2779" s="47">
        <f t="shared" si="223"/>
        <v>80875</v>
      </c>
      <c r="H2779" s="47">
        <f t="shared" si="224"/>
        <v>0</v>
      </c>
      <c r="I2779" s="59">
        <v>-8.9788414520267451E-2</v>
      </c>
      <c r="J2779" s="23">
        <f t="shared" si="225"/>
        <v>5.8578536520267455E-2</v>
      </c>
      <c r="K2779" s="9">
        <v>-1.7165993179862959E-2</v>
      </c>
      <c r="L2779" s="63">
        <f t="shared" si="226"/>
        <v>-3.9938744259851444</v>
      </c>
      <c r="M2779" s="63">
        <f t="shared" si="227"/>
        <v>-1.4043884820137041E-2</v>
      </c>
      <c r="N2779" s="145"/>
      <c r="O2779" s="131"/>
      <c r="P2779" s="131"/>
      <c r="Q2779" s="131"/>
      <c r="R2779" s="131"/>
      <c r="S2779" s="131"/>
      <c r="T2779" s="131"/>
      <c r="U2779" s="131"/>
      <c r="V2779" s="131"/>
      <c r="W2779" s="131"/>
    </row>
    <row r="2780" spans="1:23" ht="18" customHeight="1" x14ac:dyDescent="0.35">
      <c r="A2780" s="143" t="s">
        <v>496</v>
      </c>
      <c r="B2780" s="143" t="s">
        <v>1735</v>
      </c>
      <c r="C2780" s="147">
        <v>22122</v>
      </c>
      <c r="D2780" s="7">
        <v>3.5139051999999997E-2</v>
      </c>
      <c r="E2780" s="10">
        <v>1</v>
      </c>
      <c r="F2780" s="144">
        <v>0</v>
      </c>
      <c r="G2780" s="47">
        <f t="shared" si="223"/>
        <v>22122</v>
      </c>
      <c r="H2780" s="47">
        <f t="shared" si="224"/>
        <v>0</v>
      </c>
      <c r="I2780" s="59">
        <v>-8.9788414520267451E-2</v>
      </c>
      <c r="J2780" s="23">
        <f t="shared" si="225"/>
        <v>0.12492746652026746</v>
      </c>
      <c r="K2780" s="9">
        <v>-1.7165993179862959E-2</v>
      </c>
      <c r="L2780" s="63">
        <f t="shared" si="226"/>
        <v>7.7795732719436304</v>
      </c>
      <c r="M2780" s="63">
        <f t="shared" si="227"/>
        <v>5.2305045179862952E-2</v>
      </c>
      <c r="N2780" s="145"/>
      <c r="O2780" s="131"/>
      <c r="P2780" s="131"/>
      <c r="Q2780" s="131"/>
      <c r="R2780" s="131"/>
      <c r="S2780" s="131"/>
      <c r="T2780" s="131"/>
      <c r="U2780" s="131"/>
      <c r="V2780" s="131"/>
      <c r="W2780" s="131"/>
    </row>
    <row r="2781" spans="1:23" ht="18" customHeight="1" x14ac:dyDescent="0.35">
      <c r="A2781" s="143" t="s">
        <v>496</v>
      </c>
      <c r="B2781" s="143" t="s">
        <v>1736</v>
      </c>
      <c r="C2781" s="147">
        <v>4984</v>
      </c>
      <c r="D2781" s="7">
        <v>-0.146937296</v>
      </c>
      <c r="E2781" s="10">
        <v>1</v>
      </c>
      <c r="F2781" s="144">
        <v>0</v>
      </c>
      <c r="G2781" s="47">
        <f t="shared" si="223"/>
        <v>4984</v>
      </c>
      <c r="H2781" s="47">
        <f t="shared" si="224"/>
        <v>0</v>
      </c>
      <c r="I2781" s="59">
        <v>-8.9788414520267451E-2</v>
      </c>
      <c r="J2781" s="23">
        <f t="shared" si="225"/>
        <v>-5.7148881479732544E-2</v>
      </c>
      <c r="K2781" s="9">
        <v>-1.7165993179862959E-2</v>
      </c>
      <c r="L2781" s="63">
        <f t="shared" si="226"/>
        <v>-9.1615231114486839</v>
      </c>
      <c r="M2781" s="63">
        <f t="shared" si="227"/>
        <v>-0.12977130282013705</v>
      </c>
      <c r="N2781" s="145"/>
      <c r="O2781" s="131"/>
      <c r="P2781" s="131"/>
      <c r="Q2781" s="131"/>
      <c r="R2781" s="131"/>
      <c r="S2781" s="131"/>
      <c r="T2781" s="131"/>
      <c r="U2781" s="131"/>
      <c r="V2781" s="131"/>
      <c r="W2781" s="131"/>
    </row>
    <row r="2782" spans="1:23" ht="18" customHeight="1" x14ac:dyDescent="0.35">
      <c r="A2782" s="143" t="s">
        <v>496</v>
      </c>
      <c r="B2782" s="143" t="s">
        <v>1504</v>
      </c>
      <c r="C2782" s="147">
        <v>16686</v>
      </c>
      <c r="D2782" s="7">
        <v>-0.178330023</v>
      </c>
      <c r="E2782" s="10">
        <v>1</v>
      </c>
      <c r="F2782" s="144">
        <v>0</v>
      </c>
      <c r="G2782" s="47">
        <f t="shared" si="223"/>
        <v>16686</v>
      </c>
      <c r="H2782" s="47">
        <f t="shared" si="224"/>
        <v>0</v>
      </c>
      <c r="I2782" s="59">
        <v>-8.9788414520267451E-2</v>
      </c>
      <c r="J2782" s="23">
        <f t="shared" si="225"/>
        <v>-8.8541608479732553E-2</v>
      </c>
      <c r="K2782" s="9">
        <v>-1.7165993179862959E-2</v>
      </c>
      <c r="L2782" s="63">
        <f t="shared" si="226"/>
        <v>-20.818250874130911</v>
      </c>
      <c r="M2782" s="63">
        <f t="shared" si="227"/>
        <v>-0.16116402982013706</v>
      </c>
      <c r="N2782" s="145"/>
      <c r="O2782" s="131"/>
      <c r="P2782" s="131"/>
      <c r="Q2782" s="131"/>
      <c r="R2782" s="131"/>
      <c r="S2782" s="131"/>
      <c r="T2782" s="131"/>
      <c r="U2782" s="131"/>
      <c r="V2782" s="131"/>
      <c r="W2782" s="131"/>
    </row>
    <row r="2783" spans="1:23" ht="18" customHeight="1" x14ac:dyDescent="0.35">
      <c r="A2783" s="143" t="s">
        <v>496</v>
      </c>
      <c r="B2783" s="143" t="s">
        <v>415</v>
      </c>
      <c r="C2783" s="147">
        <v>40844</v>
      </c>
      <c r="D2783" s="7">
        <v>-4.5025165999999998E-2</v>
      </c>
      <c r="E2783" s="10">
        <v>1</v>
      </c>
      <c r="F2783" s="144">
        <v>1</v>
      </c>
      <c r="G2783" s="47">
        <f t="shared" si="223"/>
        <v>40844</v>
      </c>
      <c r="H2783" s="47">
        <f t="shared" si="224"/>
        <v>40844</v>
      </c>
      <c r="I2783" s="59">
        <v>-6.4291675190258815E-2</v>
      </c>
      <c r="J2783" s="23">
        <f t="shared" si="225"/>
        <v>1.9266509190258817E-2</v>
      </c>
      <c r="K2783" s="9">
        <v>2.4825882526396358E-3</v>
      </c>
      <c r="L2783" s="63">
        <f t="shared" si="226"/>
        <v>-9.6012689448787452</v>
      </c>
      <c r="M2783" s="63">
        <f t="shared" si="227"/>
        <v>-4.7507754252639631E-2</v>
      </c>
      <c r="N2783" s="145"/>
      <c r="O2783" s="131"/>
      <c r="P2783" s="131"/>
      <c r="Q2783" s="131"/>
      <c r="R2783" s="131"/>
      <c r="S2783" s="131"/>
      <c r="T2783" s="131"/>
      <c r="U2783" s="131"/>
      <c r="V2783" s="131"/>
      <c r="W2783" s="131"/>
    </row>
    <row r="2784" spans="1:23" ht="18" customHeight="1" x14ac:dyDescent="0.35">
      <c r="A2784" s="143" t="s">
        <v>496</v>
      </c>
      <c r="B2784" s="143" t="s">
        <v>1707</v>
      </c>
      <c r="C2784" s="147">
        <v>29107</v>
      </c>
      <c r="D2784" s="7">
        <v>1.507726E-2</v>
      </c>
      <c r="E2784" s="10">
        <v>1</v>
      </c>
      <c r="F2784" s="144">
        <v>0</v>
      </c>
      <c r="G2784" s="47">
        <f t="shared" si="223"/>
        <v>29107</v>
      </c>
      <c r="H2784" s="47">
        <f t="shared" si="224"/>
        <v>0</v>
      </c>
      <c r="I2784" s="59">
        <v>-8.9788414520267451E-2</v>
      </c>
      <c r="J2784" s="23">
        <f t="shared" si="225"/>
        <v>0.10486567452026745</v>
      </c>
      <c r="K2784" s="9">
        <v>-1.7165993179862959E-2</v>
      </c>
      <c r="L2784" s="63">
        <f t="shared" si="226"/>
        <v>5.5009484656914349</v>
      </c>
      <c r="M2784" s="63">
        <f t="shared" si="227"/>
        <v>3.2243253179862957E-2</v>
      </c>
      <c r="N2784" s="145"/>
      <c r="O2784" s="131"/>
      <c r="P2784" s="131"/>
      <c r="Q2784" s="131"/>
      <c r="R2784" s="131"/>
      <c r="S2784" s="131"/>
      <c r="T2784" s="131"/>
      <c r="U2784" s="131"/>
      <c r="V2784" s="131"/>
      <c r="W2784" s="131"/>
    </row>
    <row r="2785" spans="1:23" ht="18" customHeight="1" x14ac:dyDescent="0.35">
      <c r="A2785" s="143" t="s">
        <v>496</v>
      </c>
      <c r="B2785" s="143" t="s">
        <v>942</v>
      </c>
      <c r="C2785" s="147">
        <v>15084</v>
      </c>
      <c r="D2785" s="7">
        <v>-0.16292417100000001</v>
      </c>
      <c r="E2785" s="10">
        <v>1</v>
      </c>
      <c r="F2785" s="144">
        <v>0</v>
      </c>
      <c r="G2785" s="47">
        <f t="shared" si="223"/>
        <v>15084</v>
      </c>
      <c r="H2785" s="47">
        <f t="shared" si="224"/>
        <v>0</v>
      </c>
      <c r="I2785" s="59">
        <v>-8.9788414520267451E-2</v>
      </c>
      <c r="J2785" s="23">
        <f t="shared" si="225"/>
        <v>-7.3135756479732555E-2</v>
      </c>
      <c r="K2785" s="9">
        <v>-1.7165993179862959E-2</v>
      </c>
      <c r="L2785" s="63">
        <f t="shared" si="226"/>
        <v>-17.901572934226252</v>
      </c>
      <c r="M2785" s="63">
        <f t="shared" si="227"/>
        <v>-0.14575817782013706</v>
      </c>
      <c r="N2785" s="145"/>
      <c r="O2785" s="131"/>
      <c r="P2785" s="131"/>
      <c r="Q2785" s="131"/>
      <c r="R2785" s="131"/>
      <c r="S2785" s="131"/>
      <c r="T2785" s="131"/>
      <c r="U2785" s="131"/>
      <c r="V2785" s="131"/>
      <c r="W2785" s="131"/>
    </row>
    <row r="2786" spans="1:23" ht="18" customHeight="1" x14ac:dyDescent="0.35">
      <c r="A2786" s="143" t="s">
        <v>496</v>
      </c>
      <c r="B2786" s="143" t="s">
        <v>184</v>
      </c>
      <c r="C2786" s="147">
        <v>19183</v>
      </c>
      <c r="D2786" s="7">
        <v>-1.1797380999999999E-2</v>
      </c>
      <c r="E2786" s="10">
        <v>1</v>
      </c>
      <c r="F2786" s="144">
        <v>0</v>
      </c>
      <c r="G2786" s="47">
        <f t="shared" si="223"/>
        <v>19183</v>
      </c>
      <c r="H2786" s="47">
        <f t="shared" si="224"/>
        <v>0</v>
      </c>
      <c r="I2786" s="59">
        <v>-8.9788414520267451E-2</v>
      </c>
      <c r="J2786" s="23">
        <f t="shared" si="225"/>
        <v>7.7991033520267455E-2</v>
      </c>
      <c r="K2786" s="9">
        <v>-1.7165993179862959E-2</v>
      </c>
      <c r="L2786" s="63">
        <f t="shared" si="226"/>
        <v>0.74356732272249415</v>
      </c>
      <c r="M2786" s="63">
        <f t="shared" si="227"/>
        <v>5.3686121798629596E-3</v>
      </c>
      <c r="N2786" s="145"/>
      <c r="O2786" s="131"/>
      <c r="P2786" s="131"/>
      <c r="Q2786" s="131"/>
      <c r="R2786" s="131"/>
      <c r="S2786" s="131"/>
      <c r="T2786" s="131"/>
      <c r="U2786" s="131"/>
      <c r="V2786" s="131"/>
      <c r="W2786" s="131"/>
    </row>
    <row r="2787" spans="1:23" ht="18" customHeight="1" x14ac:dyDescent="0.35">
      <c r="A2787" s="143" t="s">
        <v>496</v>
      </c>
      <c r="B2787" s="143" t="s">
        <v>505</v>
      </c>
      <c r="C2787" s="147">
        <v>9392</v>
      </c>
      <c r="D2787" s="7">
        <v>-6.5071707000000006E-2</v>
      </c>
      <c r="E2787" s="10">
        <v>1</v>
      </c>
      <c r="F2787" s="144">
        <v>1</v>
      </c>
      <c r="G2787" s="47">
        <f t="shared" si="223"/>
        <v>9392</v>
      </c>
      <c r="H2787" s="47">
        <f t="shared" si="224"/>
        <v>9392</v>
      </c>
      <c r="I2787" s="59">
        <v>-6.4291675190258815E-2</v>
      </c>
      <c r="J2787" s="23">
        <f t="shared" si="225"/>
        <v>-7.8003180974119124E-4</v>
      </c>
      <c r="K2787" s="9">
        <v>2.4825882526396358E-3</v>
      </c>
      <c r="L2787" s="63">
        <f t="shared" si="226"/>
        <v>-6.5468442568998828</v>
      </c>
      <c r="M2787" s="63">
        <f t="shared" si="227"/>
        <v>-6.7554295252639646E-2</v>
      </c>
      <c r="N2787" s="145"/>
      <c r="O2787" s="131"/>
      <c r="P2787" s="131"/>
      <c r="Q2787" s="131"/>
      <c r="R2787" s="131"/>
      <c r="S2787" s="131"/>
      <c r="T2787" s="131"/>
      <c r="U2787" s="131"/>
      <c r="V2787" s="131"/>
      <c r="W2787" s="131"/>
    </row>
    <row r="2788" spans="1:23" ht="18" customHeight="1" x14ac:dyDescent="0.35">
      <c r="A2788" s="143" t="s">
        <v>496</v>
      </c>
      <c r="B2788" s="143" t="s">
        <v>374</v>
      </c>
      <c r="C2788" s="147">
        <v>34810</v>
      </c>
      <c r="D2788" s="7">
        <v>-6.1919804000000002E-2</v>
      </c>
      <c r="E2788" s="10">
        <v>1</v>
      </c>
      <c r="F2788" s="144">
        <v>0</v>
      </c>
      <c r="G2788" s="47">
        <f t="shared" si="223"/>
        <v>34810</v>
      </c>
      <c r="H2788" s="47">
        <f t="shared" si="224"/>
        <v>0</v>
      </c>
      <c r="I2788" s="59">
        <v>-8.9788414520267451E-2</v>
      </c>
      <c r="J2788" s="23">
        <f t="shared" si="225"/>
        <v>2.7868610520267449E-2</v>
      </c>
      <c r="K2788" s="9">
        <v>-1.7165993179862959E-2</v>
      </c>
      <c r="L2788" s="63">
        <f t="shared" si="226"/>
        <v>-8.3499145936713557</v>
      </c>
      <c r="M2788" s="63">
        <f t="shared" si="227"/>
        <v>-4.4753810820137047E-2</v>
      </c>
      <c r="N2788" s="145"/>
      <c r="O2788" s="131"/>
      <c r="P2788" s="131"/>
      <c r="Q2788" s="131"/>
      <c r="R2788" s="131"/>
      <c r="S2788" s="131"/>
      <c r="T2788" s="131"/>
      <c r="U2788" s="131"/>
      <c r="V2788" s="131"/>
      <c r="W2788" s="131"/>
    </row>
    <row r="2789" spans="1:23" ht="18" customHeight="1" x14ac:dyDescent="0.35">
      <c r="A2789" s="143" t="s">
        <v>496</v>
      </c>
      <c r="B2789" s="143" t="s">
        <v>1451</v>
      </c>
      <c r="C2789" s="147">
        <v>132043</v>
      </c>
      <c r="D2789" s="7">
        <v>1.8756301999999999E-2</v>
      </c>
      <c r="E2789" s="10">
        <v>1</v>
      </c>
      <c r="F2789" s="144">
        <v>0</v>
      </c>
      <c r="G2789" s="47">
        <f t="shared" si="223"/>
        <v>132043</v>
      </c>
      <c r="H2789" s="47">
        <f t="shared" si="224"/>
        <v>0</v>
      </c>
      <c r="I2789" s="59">
        <v>-8.9788414520267451E-2</v>
      </c>
      <c r="J2789" s="23">
        <f t="shared" si="225"/>
        <v>0.10854471652026745</v>
      </c>
      <c r="K2789" s="9">
        <v>-1.7165993179862959E-2</v>
      </c>
      <c r="L2789" s="63">
        <f t="shared" si="226"/>
        <v>13.05334356002659</v>
      </c>
      <c r="M2789" s="63">
        <f t="shared" si="227"/>
        <v>3.5922295179862958E-2</v>
      </c>
      <c r="N2789" s="145"/>
      <c r="O2789" s="131"/>
      <c r="P2789" s="131"/>
      <c r="Q2789" s="131"/>
      <c r="R2789" s="131"/>
      <c r="S2789" s="131"/>
      <c r="T2789" s="131"/>
      <c r="U2789" s="131"/>
      <c r="V2789" s="131"/>
      <c r="W2789" s="131"/>
    </row>
    <row r="2790" spans="1:23" ht="18" customHeight="1" x14ac:dyDescent="0.35">
      <c r="A2790" s="143" t="s">
        <v>496</v>
      </c>
      <c r="B2790" s="143" t="s">
        <v>1708</v>
      </c>
      <c r="C2790" s="147">
        <v>125416</v>
      </c>
      <c r="D2790" s="7">
        <v>3.2831035000000001E-2</v>
      </c>
      <c r="E2790" s="10">
        <v>1</v>
      </c>
      <c r="F2790" s="144">
        <v>0</v>
      </c>
      <c r="G2790" s="47">
        <f t="shared" si="223"/>
        <v>125416</v>
      </c>
      <c r="H2790" s="47">
        <f t="shared" si="224"/>
        <v>0</v>
      </c>
      <c r="I2790" s="59">
        <v>-8.9788414520267451E-2</v>
      </c>
      <c r="J2790" s="23">
        <f t="shared" si="225"/>
        <v>0.12261944952026746</v>
      </c>
      <c r="K2790" s="9">
        <v>-1.7165993179862959E-2</v>
      </c>
      <c r="L2790" s="63">
        <f t="shared" si="226"/>
        <v>17.706008294593325</v>
      </c>
      <c r="M2790" s="63">
        <f t="shared" si="227"/>
        <v>4.9997028179862957E-2</v>
      </c>
      <c r="N2790" s="145"/>
      <c r="O2790" s="131"/>
      <c r="P2790" s="131"/>
      <c r="Q2790" s="131"/>
      <c r="R2790" s="131"/>
      <c r="S2790" s="131"/>
      <c r="T2790" s="131"/>
      <c r="U2790" s="131"/>
      <c r="V2790" s="131"/>
      <c r="W2790" s="131"/>
    </row>
    <row r="2791" spans="1:23" ht="18" customHeight="1" x14ac:dyDescent="0.35">
      <c r="A2791" s="143" t="s">
        <v>496</v>
      </c>
      <c r="B2791" s="143" t="s">
        <v>1737</v>
      </c>
      <c r="C2791" s="147">
        <v>31105</v>
      </c>
      <c r="D2791" s="7">
        <v>8.0790030999999998E-2</v>
      </c>
      <c r="E2791" s="10">
        <v>1</v>
      </c>
      <c r="F2791" s="144">
        <v>0</v>
      </c>
      <c r="G2791" s="47">
        <f t="shared" si="223"/>
        <v>31105</v>
      </c>
      <c r="H2791" s="47">
        <f t="shared" si="224"/>
        <v>0</v>
      </c>
      <c r="I2791" s="59">
        <v>-8.9788414520267451E-2</v>
      </c>
      <c r="J2791" s="23">
        <f t="shared" si="225"/>
        <v>0.17057844552026746</v>
      </c>
      <c r="K2791" s="9">
        <v>-1.7165993179862959E-2</v>
      </c>
      <c r="L2791" s="63">
        <f t="shared" si="226"/>
        <v>17.276121614748522</v>
      </c>
      <c r="M2791" s="63">
        <f t="shared" si="227"/>
        <v>9.7956024179862961E-2</v>
      </c>
      <c r="N2791" s="145"/>
      <c r="O2791" s="131"/>
      <c r="P2791" s="131"/>
      <c r="Q2791" s="131"/>
      <c r="R2791" s="131"/>
      <c r="S2791" s="131"/>
      <c r="T2791" s="131"/>
      <c r="U2791" s="131"/>
      <c r="V2791" s="131"/>
      <c r="W2791" s="131"/>
    </row>
    <row r="2792" spans="1:23" ht="18" customHeight="1" x14ac:dyDescent="0.35">
      <c r="A2792" s="143" t="s">
        <v>496</v>
      </c>
      <c r="B2792" s="143" t="s">
        <v>1709</v>
      </c>
      <c r="C2792" s="147">
        <v>333716</v>
      </c>
      <c r="D2792" s="7">
        <v>8.5960615000000004E-2</v>
      </c>
      <c r="E2792" s="10">
        <v>1</v>
      </c>
      <c r="F2792" s="144">
        <v>0</v>
      </c>
      <c r="G2792" s="47">
        <f t="shared" si="223"/>
        <v>333716</v>
      </c>
      <c r="H2792" s="47">
        <f t="shared" si="224"/>
        <v>0</v>
      </c>
      <c r="I2792" s="59">
        <v>-8.9788414520267451E-2</v>
      </c>
      <c r="J2792" s="23">
        <f t="shared" si="225"/>
        <v>0.17574902952026744</v>
      </c>
      <c r="K2792" s="9">
        <v>-1.7165993179862959E-2</v>
      </c>
      <c r="L2792" s="63">
        <f t="shared" si="226"/>
        <v>59.574341250799783</v>
      </c>
      <c r="M2792" s="63">
        <f t="shared" si="227"/>
        <v>0.10312660817986297</v>
      </c>
      <c r="N2792" s="145"/>
      <c r="O2792" s="131"/>
      <c r="P2792" s="131"/>
      <c r="Q2792" s="131"/>
      <c r="R2792" s="131"/>
      <c r="S2792" s="131"/>
      <c r="T2792" s="131"/>
      <c r="U2792" s="131"/>
      <c r="V2792" s="131"/>
      <c r="W2792" s="131"/>
    </row>
    <row r="2793" spans="1:23" ht="18" customHeight="1" x14ac:dyDescent="0.35">
      <c r="A2793" s="143" t="s">
        <v>496</v>
      </c>
      <c r="B2793" s="143" t="s">
        <v>193</v>
      </c>
      <c r="C2793" s="147">
        <v>50728</v>
      </c>
      <c r="D2793" s="7">
        <v>-9.3888685999999999E-2</v>
      </c>
      <c r="E2793" s="10">
        <v>1</v>
      </c>
      <c r="F2793" s="144">
        <v>0</v>
      </c>
      <c r="G2793" s="47">
        <f t="shared" si="223"/>
        <v>50728</v>
      </c>
      <c r="H2793" s="47">
        <f t="shared" si="224"/>
        <v>0</v>
      </c>
      <c r="I2793" s="59">
        <v>-8.9788414520267451E-2</v>
      </c>
      <c r="J2793" s="23">
        <f t="shared" si="225"/>
        <v>-4.1002714797325479E-3</v>
      </c>
      <c r="K2793" s="9">
        <v>-1.7165993179862959E-2</v>
      </c>
      <c r="L2793" s="63">
        <f t="shared" si="226"/>
        <v>-17.280157933270651</v>
      </c>
      <c r="M2793" s="63">
        <f t="shared" si="227"/>
        <v>-7.6722692820137037E-2</v>
      </c>
      <c r="N2793" s="145"/>
      <c r="O2793" s="131"/>
      <c r="P2793" s="131"/>
      <c r="Q2793" s="131"/>
      <c r="R2793" s="131"/>
      <c r="S2793" s="131"/>
      <c r="T2793" s="131"/>
      <c r="U2793" s="131"/>
      <c r="V2793" s="131"/>
      <c r="W2793" s="131"/>
    </row>
    <row r="2794" spans="1:23" ht="18" customHeight="1" x14ac:dyDescent="0.35">
      <c r="A2794" s="143" t="s">
        <v>496</v>
      </c>
      <c r="B2794" s="143" t="s">
        <v>553</v>
      </c>
      <c r="C2794" s="147">
        <v>3029</v>
      </c>
      <c r="D2794" s="7">
        <v>-0.111815946</v>
      </c>
      <c r="E2794" s="10">
        <v>1</v>
      </c>
      <c r="F2794" s="144">
        <v>0</v>
      </c>
      <c r="G2794" s="47">
        <f t="shared" si="223"/>
        <v>3029</v>
      </c>
      <c r="H2794" s="47">
        <f t="shared" si="224"/>
        <v>0</v>
      </c>
      <c r="I2794" s="59">
        <v>-8.9788414520267451E-2</v>
      </c>
      <c r="J2794" s="23">
        <f t="shared" si="225"/>
        <v>-2.2027531479732548E-2</v>
      </c>
      <c r="K2794" s="9">
        <v>-1.7165993179862959E-2</v>
      </c>
      <c r="L2794" s="63">
        <f t="shared" si="226"/>
        <v>-5.2091880845347935</v>
      </c>
      <c r="M2794" s="63">
        <f t="shared" si="227"/>
        <v>-9.4649952820137037E-2</v>
      </c>
      <c r="N2794" s="145"/>
      <c r="O2794" s="131"/>
      <c r="P2794" s="131"/>
      <c r="Q2794" s="131"/>
      <c r="R2794" s="131"/>
      <c r="S2794" s="131"/>
      <c r="T2794" s="131"/>
      <c r="U2794" s="131"/>
      <c r="V2794" s="131"/>
      <c r="W2794" s="131"/>
    </row>
    <row r="2795" spans="1:23" ht="18" customHeight="1" x14ac:dyDescent="0.35">
      <c r="A2795" s="143" t="s">
        <v>496</v>
      </c>
      <c r="B2795" s="143" t="s">
        <v>1738</v>
      </c>
      <c r="C2795" s="147">
        <v>18884</v>
      </c>
      <c r="D2795" s="7">
        <v>1.4395415E-2</v>
      </c>
      <c r="E2795" s="10">
        <v>1</v>
      </c>
      <c r="F2795" s="144">
        <v>0</v>
      </c>
      <c r="G2795" s="47">
        <f t="shared" si="223"/>
        <v>18884</v>
      </c>
      <c r="H2795" s="47">
        <f t="shared" si="224"/>
        <v>0</v>
      </c>
      <c r="I2795" s="59">
        <v>-8.9788414520267451E-2</v>
      </c>
      <c r="J2795" s="23">
        <f t="shared" si="225"/>
        <v>0.10418382952026745</v>
      </c>
      <c r="K2795" s="9">
        <v>-1.7165993179862959E-2</v>
      </c>
      <c r="L2795" s="63">
        <f t="shared" si="226"/>
        <v>4.3371392681365624</v>
      </c>
      <c r="M2795" s="63">
        <f t="shared" si="227"/>
        <v>3.1561408179862957E-2</v>
      </c>
      <c r="N2795" s="145"/>
      <c r="O2795" s="131"/>
      <c r="P2795" s="131"/>
      <c r="Q2795" s="131"/>
      <c r="R2795" s="131"/>
      <c r="S2795" s="131"/>
      <c r="T2795" s="131"/>
      <c r="U2795" s="131"/>
      <c r="V2795" s="131"/>
      <c r="W2795" s="131"/>
    </row>
    <row r="2796" spans="1:23" ht="18" customHeight="1" x14ac:dyDescent="0.35">
      <c r="A2796" s="143" t="s">
        <v>496</v>
      </c>
      <c r="B2796" s="143" t="s">
        <v>1710</v>
      </c>
      <c r="C2796" s="147">
        <v>42937</v>
      </c>
      <c r="D2796" s="7">
        <v>-2.55255E-2</v>
      </c>
      <c r="E2796" s="10">
        <v>1</v>
      </c>
      <c r="F2796" s="144">
        <v>0</v>
      </c>
      <c r="G2796" s="47">
        <f t="shared" si="223"/>
        <v>42937</v>
      </c>
      <c r="H2796" s="47">
        <f t="shared" si="224"/>
        <v>0</v>
      </c>
      <c r="I2796" s="59">
        <v>-8.9788414520267451E-2</v>
      </c>
      <c r="J2796" s="23">
        <f t="shared" si="225"/>
        <v>6.4262914520267445E-2</v>
      </c>
      <c r="K2796" s="9">
        <v>-1.7165993179862959E-2</v>
      </c>
      <c r="L2796" s="63">
        <f t="shared" si="226"/>
        <v>-1.7321939003890638</v>
      </c>
      <c r="M2796" s="63">
        <f t="shared" si="227"/>
        <v>-8.3595068201370408E-3</v>
      </c>
      <c r="N2796" s="145"/>
      <c r="O2796" s="131"/>
      <c r="P2796" s="131"/>
      <c r="Q2796" s="131"/>
      <c r="R2796" s="131"/>
      <c r="S2796" s="131"/>
      <c r="T2796" s="131"/>
      <c r="U2796" s="131"/>
      <c r="V2796" s="131"/>
      <c r="W2796" s="131"/>
    </row>
    <row r="2797" spans="1:23" ht="18" customHeight="1" x14ac:dyDescent="0.35">
      <c r="A2797" s="143" t="s">
        <v>496</v>
      </c>
      <c r="B2797" s="143" t="s">
        <v>1711</v>
      </c>
      <c r="C2797" s="147">
        <v>86970</v>
      </c>
      <c r="D2797" s="7">
        <v>7.1156543000000003E-2</v>
      </c>
      <c r="E2797" s="10">
        <v>1</v>
      </c>
      <c r="F2797" s="144">
        <v>0</v>
      </c>
      <c r="G2797" s="47">
        <f t="shared" si="223"/>
        <v>86970</v>
      </c>
      <c r="H2797" s="47">
        <f t="shared" si="224"/>
        <v>0</v>
      </c>
      <c r="I2797" s="59">
        <v>-8.9788414520267451E-2</v>
      </c>
      <c r="J2797" s="23">
        <f t="shared" si="225"/>
        <v>0.16094495752026744</v>
      </c>
      <c r="K2797" s="9">
        <v>-1.7165993179862959E-2</v>
      </c>
      <c r="L2797" s="63">
        <f t="shared" si="226"/>
        <v>26.046913414994901</v>
      </c>
      <c r="M2797" s="63">
        <f t="shared" si="227"/>
        <v>8.8322536179862965E-2</v>
      </c>
      <c r="N2797" s="145"/>
      <c r="O2797" s="131"/>
      <c r="P2797" s="131"/>
      <c r="Q2797" s="131"/>
      <c r="R2797" s="131"/>
      <c r="S2797" s="131"/>
      <c r="T2797" s="131"/>
      <c r="U2797" s="131"/>
      <c r="V2797" s="131"/>
      <c r="W2797" s="131"/>
    </row>
    <row r="2798" spans="1:23" ht="18" customHeight="1" x14ac:dyDescent="0.35">
      <c r="A2798" s="143" t="s">
        <v>496</v>
      </c>
      <c r="B2798" s="143" t="s">
        <v>1712</v>
      </c>
      <c r="C2798" s="147">
        <v>7721</v>
      </c>
      <c r="D2798" s="7">
        <v>-0.12748970500000001</v>
      </c>
      <c r="E2798" s="10">
        <v>1</v>
      </c>
      <c r="F2798" s="144">
        <v>0</v>
      </c>
      <c r="G2798" s="47">
        <f t="shared" si="223"/>
        <v>7721</v>
      </c>
      <c r="H2798" s="47">
        <f t="shared" si="224"/>
        <v>0</v>
      </c>
      <c r="I2798" s="59">
        <v>-8.9788414520267451E-2</v>
      </c>
      <c r="J2798" s="23">
        <f t="shared" si="225"/>
        <v>-3.7701290479732558E-2</v>
      </c>
      <c r="K2798" s="9">
        <v>-1.7165993179862959E-2</v>
      </c>
      <c r="L2798" s="63">
        <f t="shared" si="226"/>
        <v>-9.6940586159995235</v>
      </c>
      <c r="M2798" s="63">
        <f t="shared" si="227"/>
        <v>-0.11032371182013705</v>
      </c>
      <c r="N2798" s="145"/>
      <c r="O2798" s="131"/>
      <c r="P2798" s="131"/>
      <c r="Q2798" s="131"/>
      <c r="R2798" s="131"/>
      <c r="S2798" s="131"/>
      <c r="T2798" s="131"/>
      <c r="U2798" s="131"/>
      <c r="V2798" s="131"/>
      <c r="W2798" s="131"/>
    </row>
    <row r="2799" spans="1:23" ht="18" customHeight="1" x14ac:dyDescent="0.35">
      <c r="A2799" s="143" t="s">
        <v>496</v>
      </c>
      <c r="B2799" s="143" t="s">
        <v>1713</v>
      </c>
      <c r="C2799" s="147">
        <v>24211</v>
      </c>
      <c r="D2799" s="7">
        <v>-4.1534580000000001E-2</v>
      </c>
      <c r="E2799" s="10">
        <v>1</v>
      </c>
      <c r="F2799" s="144">
        <v>0</v>
      </c>
      <c r="G2799" s="47">
        <f t="shared" si="223"/>
        <v>24211</v>
      </c>
      <c r="H2799" s="47">
        <f t="shared" si="224"/>
        <v>0</v>
      </c>
      <c r="I2799" s="59">
        <v>-8.9788414520267451E-2</v>
      </c>
      <c r="J2799" s="23">
        <f t="shared" si="225"/>
        <v>4.825383452026745E-2</v>
      </c>
      <c r="K2799" s="9">
        <v>-1.7165993179862959E-2</v>
      </c>
      <c r="L2799" s="63">
        <f t="shared" si="226"/>
        <v>-3.7917239192266083</v>
      </c>
      <c r="M2799" s="63">
        <f t="shared" si="227"/>
        <v>-2.4368586820137043E-2</v>
      </c>
      <c r="N2799" s="145"/>
      <c r="O2799" s="131"/>
      <c r="P2799" s="131"/>
      <c r="Q2799" s="131"/>
      <c r="R2799" s="131"/>
      <c r="S2799" s="131"/>
      <c r="T2799" s="131"/>
      <c r="U2799" s="131"/>
      <c r="V2799" s="131"/>
      <c r="W2799" s="131"/>
    </row>
    <row r="2800" spans="1:23" ht="18" customHeight="1" x14ac:dyDescent="0.35">
      <c r="A2800" s="143" t="s">
        <v>496</v>
      </c>
      <c r="B2800" s="143" t="s">
        <v>1714</v>
      </c>
      <c r="C2800" s="147">
        <v>18890</v>
      </c>
      <c r="D2800" s="7">
        <v>-9.4278193999999996E-2</v>
      </c>
      <c r="E2800" s="10">
        <v>1</v>
      </c>
      <c r="F2800" s="144">
        <v>0</v>
      </c>
      <c r="G2800" s="47">
        <f t="shared" si="223"/>
        <v>18890</v>
      </c>
      <c r="H2800" s="47">
        <f t="shared" si="224"/>
        <v>0</v>
      </c>
      <c r="I2800" s="59">
        <v>-8.9788414520267451E-2</v>
      </c>
      <c r="J2800" s="23">
        <f t="shared" si="225"/>
        <v>-4.4897794797325447E-3</v>
      </c>
      <c r="K2800" s="9">
        <v>-1.7165993179862959E-2</v>
      </c>
      <c r="L2800" s="63">
        <f t="shared" si="226"/>
        <v>-10.598370003188789</v>
      </c>
      <c r="M2800" s="63">
        <f t="shared" si="227"/>
        <v>-7.7112200820137033E-2</v>
      </c>
      <c r="N2800" s="145"/>
      <c r="O2800" s="131"/>
      <c r="P2800" s="131"/>
      <c r="Q2800" s="131"/>
      <c r="R2800" s="131"/>
      <c r="S2800" s="131"/>
      <c r="T2800" s="131"/>
      <c r="U2800" s="131"/>
      <c r="V2800" s="131"/>
      <c r="W2800" s="131"/>
    </row>
    <row r="2801" spans="1:23" ht="18" customHeight="1" x14ac:dyDescent="0.35">
      <c r="A2801" s="143" t="s">
        <v>496</v>
      </c>
      <c r="B2801" s="143" t="s">
        <v>548</v>
      </c>
      <c r="C2801" s="147">
        <v>13947</v>
      </c>
      <c r="D2801" s="7">
        <v>6.6493660000000003E-3</v>
      </c>
      <c r="E2801" s="10">
        <v>1</v>
      </c>
      <c r="F2801" s="144">
        <v>0</v>
      </c>
      <c r="G2801" s="47">
        <f t="shared" si="223"/>
        <v>13947</v>
      </c>
      <c r="H2801" s="47">
        <f t="shared" si="224"/>
        <v>0</v>
      </c>
      <c r="I2801" s="59">
        <v>-8.9788414520267451E-2</v>
      </c>
      <c r="J2801" s="23">
        <f t="shared" si="225"/>
        <v>9.6437780520267455E-2</v>
      </c>
      <c r="K2801" s="9">
        <v>-1.7165993179862959E-2</v>
      </c>
      <c r="L2801" s="63">
        <f t="shared" si="226"/>
        <v>2.8125324139430763</v>
      </c>
      <c r="M2801" s="63">
        <f t="shared" si="227"/>
        <v>2.3815359179862959E-2</v>
      </c>
      <c r="N2801" s="145"/>
      <c r="O2801" s="131"/>
      <c r="P2801" s="131"/>
      <c r="Q2801" s="131"/>
      <c r="R2801" s="131"/>
      <c r="S2801" s="131"/>
      <c r="T2801" s="131"/>
      <c r="U2801" s="131"/>
      <c r="V2801" s="131"/>
      <c r="W2801" s="131"/>
    </row>
    <row r="2802" spans="1:23" ht="18" customHeight="1" x14ac:dyDescent="0.35">
      <c r="A2802" s="143" t="s">
        <v>496</v>
      </c>
      <c r="B2802" s="143" t="s">
        <v>204</v>
      </c>
      <c r="C2802" s="147">
        <v>18898</v>
      </c>
      <c r="D2802" s="7">
        <v>-0.204820431</v>
      </c>
      <c r="E2802" s="10">
        <v>1</v>
      </c>
      <c r="F2802" s="144">
        <v>1</v>
      </c>
      <c r="G2802" s="47">
        <f t="shared" si="223"/>
        <v>18898</v>
      </c>
      <c r="H2802" s="47">
        <f t="shared" si="224"/>
        <v>18898</v>
      </c>
      <c r="I2802" s="59">
        <v>-6.4291675190258815E-2</v>
      </c>
      <c r="J2802" s="23">
        <f t="shared" si="225"/>
        <v>-0.14052875580974117</v>
      </c>
      <c r="K2802" s="9">
        <v>2.4825882526396358E-3</v>
      </c>
      <c r="L2802" s="63">
        <f t="shared" si="226"/>
        <v>-28.497945378066063</v>
      </c>
      <c r="M2802" s="63">
        <f t="shared" si="227"/>
        <v>-0.20730301925263964</v>
      </c>
      <c r="N2802" s="145"/>
      <c r="O2802" s="131"/>
      <c r="P2802" s="131"/>
      <c r="Q2802" s="131"/>
      <c r="R2802" s="131"/>
      <c r="S2802" s="131"/>
      <c r="T2802" s="131"/>
      <c r="U2802" s="131"/>
      <c r="V2802" s="131"/>
      <c r="W2802" s="131"/>
    </row>
    <row r="2803" spans="1:23" ht="18" customHeight="1" x14ac:dyDescent="0.35">
      <c r="A2803" s="143" t="s">
        <v>496</v>
      </c>
      <c r="B2803" s="143" t="s">
        <v>369</v>
      </c>
      <c r="C2803" s="147">
        <v>5154</v>
      </c>
      <c r="D2803" s="7">
        <v>3.6069561999999999E-2</v>
      </c>
      <c r="E2803" s="10">
        <v>1</v>
      </c>
      <c r="F2803" s="144">
        <v>0</v>
      </c>
      <c r="G2803" s="47">
        <f t="shared" si="223"/>
        <v>5154</v>
      </c>
      <c r="H2803" s="47">
        <f t="shared" si="224"/>
        <v>0</v>
      </c>
      <c r="I2803" s="59">
        <v>-8.9788414520267451E-2</v>
      </c>
      <c r="J2803" s="23">
        <f t="shared" si="225"/>
        <v>0.12585797652026745</v>
      </c>
      <c r="K2803" s="9">
        <v>-1.7165993179862959E-2</v>
      </c>
      <c r="L2803" s="63">
        <f t="shared" si="226"/>
        <v>3.8218531400589741</v>
      </c>
      <c r="M2803" s="63">
        <f t="shared" si="227"/>
        <v>5.3235555179862962E-2</v>
      </c>
      <c r="N2803" s="145"/>
      <c r="O2803" s="131"/>
      <c r="P2803" s="131"/>
      <c r="Q2803" s="131"/>
      <c r="R2803" s="131"/>
      <c r="S2803" s="131"/>
      <c r="T2803" s="131"/>
      <c r="U2803" s="131"/>
      <c r="V2803" s="131"/>
      <c r="W2803" s="131"/>
    </row>
    <row r="2804" spans="1:23" ht="18" customHeight="1" x14ac:dyDescent="0.35">
      <c r="A2804" s="143" t="s">
        <v>496</v>
      </c>
      <c r="B2804" s="143" t="s">
        <v>1715</v>
      </c>
      <c r="C2804" s="147">
        <v>358641</v>
      </c>
      <c r="D2804" s="7">
        <v>8.6006620000000006E-2</v>
      </c>
      <c r="E2804" s="10">
        <v>1</v>
      </c>
      <c r="F2804" s="144">
        <v>0</v>
      </c>
      <c r="G2804" s="47">
        <f t="shared" si="223"/>
        <v>358641</v>
      </c>
      <c r="H2804" s="47">
        <f t="shared" si="224"/>
        <v>0</v>
      </c>
      <c r="I2804" s="59">
        <v>-8.9788414520267451E-2</v>
      </c>
      <c r="J2804" s="23">
        <f t="shared" si="225"/>
        <v>0.17579503452026746</v>
      </c>
      <c r="K2804" s="9">
        <v>-1.7165993179862959E-2</v>
      </c>
      <c r="L2804" s="63">
        <f t="shared" si="226"/>
        <v>61.786614444296966</v>
      </c>
      <c r="M2804" s="63">
        <f t="shared" si="227"/>
        <v>0.10317261317986297</v>
      </c>
      <c r="N2804" s="145"/>
      <c r="O2804" s="131"/>
      <c r="P2804" s="131"/>
      <c r="Q2804" s="131"/>
      <c r="R2804" s="131"/>
      <c r="S2804" s="131"/>
      <c r="T2804" s="131"/>
      <c r="U2804" s="131"/>
      <c r="V2804" s="131"/>
      <c r="W2804" s="131"/>
    </row>
    <row r="2805" spans="1:23" ht="18" customHeight="1" x14ac:dyDescent="0.35">
      <c r="A2805" s="143" t="s">
        <v>496</v>
      </c>
      <c r="B2805" s="143" t="s">
        <v>506</v>
      </c>
      <c r="C2805" s="147">
        <v>36723</v>
      </c>
      <c r="D2805" s="7">
        <v>-7.6809274999999996E-2</v>
      </c>
      <c r="E2805" s="10">
        <v>1</v>
      </c>
      <c r="F2805" s="144">
        <v>1</v>
      </c>
      <c r="G2805" s="47">
        <f t="shared" si="223"/>
        <v>36723</v>
      </c>
      <c r="H2805" s="47">
        <f t="shared" si="224"/>
        <v>36723</v>
      </c>
      <c r="I2805" s="59">
        <v>-6.4291675190258815E-2</v>
      </c>
      <c r="J2805" s="23">
        <f t="shared" si="225"/>
        <v>-1.2517599809741181E-2</v>
      </c>
      <c r="K2805" s="9">
        <v>2.4825882526396358E-3</v>
      </c>
      <c r="L2805" s="63">
        <f t="shared" si="226"/>
        <v>-15.194894869845577</v>
      </c>
      <c r="M2805" s="63">
        <f t="shared" si="227"/>
        <v>-7.9291863252639636E-2</v>
      </c>
      <c r="N2805" s="145"/>
      <c r="O2805" s="131"/>
      <c r="P2805" s="131"/>
      <c r="Q2805" s="131"/>
      <c r="R2805" s="131"/>
      <c r="S2805" s="131"/>
      <c r="T2805" s="131"/>
      <c r="U2805" s="131"/>
      <c r="V2805" s="131"/>
      <c r="W2805" s="131"/>
    </row>
    <row r="2806" spans="1:23" ht="18" customHeight="1" x14ac:dyDescent="0.35">
      <c r="A2806" s="143" t="s">
        <v>496</v>
      </c>
      <c r="B2806" s="143" t="s">
        <v>379</v>
      </c>
      <c r="C2806" s="147">
        <v>11558</v>
      </c>
      <c r="D2806" s="7">
        <v>-7.6374791999999997E-2</v>
      </c>
      <c r="E2806" s="10">
        <v>1</v>
      </c>
      <c r="F2806" s="144">
        <v>0</v>
      </c>
      <c r="G2806" s="47">
        <f t="shared" si="223"/>
        <v>11558</v>
      </c>
      <c r="H2806" s="47">
        <f t="shared" si="224"/>
        <v>0</v>
      </c>
      <c r="I2806" s="59">
        <v>-8.9788414520267451E-2</v>
      </c>
      <c r="J2806" s="23">
        <f t="shared" si="225"/>
        <v>1.3413622520267454E-2</v>
      </c>
      <c r="K2806" s="9">
        <v>-1.7165993179862959E-2</v>
      </c>
      <c r="L2806" s="63">
        <f t="shared" si="226"/>
        <v>-6.3654277870044025</v>
      </c>
      <c r="M2806" s="63">
        <f t="shared" si="227"/>
        <v>-5.9208798820137035E-2</v>
      </c>
      <c r="N2806" s="145"/>
      <c r="O2806" s="131"/>
      <c r="P2806" s="131"/>
      <c r="Q2806" s="131"/>
      <c r="R2806" s="131"/>
      <c r="S2806" s="131"/>
      <c r="T2806" s="131"/>
      <c r="U2806" s="131"/>
      <c r="V2806" s="131"/>
      <c r="W2806" s="131"/>
    </row>
    <row r="2807" spans="1:23" ht="18" customHeight="1" x14ac:dyDescent="0.35">
      <c r="A2807" s="143" t="s">
        <v>496</v>
      </c>
      <c r="B2807" s="143" t="s">
        <v>1739</v>
      </c>
      <c r="C2807" s="147">
        <v>69052</v>
      </c>
      <c r="D2807" s="7">
        <v>3.3717234999999998E-2</v>
      </c>
      <c r="E2807" s="10">
        <v>1</v>
      </c>
      <c r="F2807" s="144">
        <v>0</v>
      </c>
      <c r="G2807" s="47">
        <f t="shared" si="223"/>
        <v>69052</v>
      </c>
      <c r="H2807" s="47">
        <f t="shared" si="224"/>
        <v>0</v>
      </c>
      <c r="I2807" s="59">
        <v>-8.9788414520267451E-2</v>
      </c>
      <c r="J2807" s="23">
        <f t="shared" si="225"/>
        <v>0.12350564952026745</v>
      </c>
      <c r="K2807" s="9">
        <v>-1.7165993179862959E-2</v>
      </c>
      <c r="L2807" s="63">
        <f t="shared" si="226"/>
        <v>13.370966088566533</v>
      </c>
      <c r="M2807" s="63">
        <f t="shared" si="227"/>
        <v>5.088322817986296E-2</v>
      </c>
      <c r="N2807" s="145"/>
      <c r="O2807" s="131"/>
      <c r="P2807" s="131"/>
      <c r="Q2807" s="131"/>
      <c r="R2807" s="131"/>
      <c r="S2807" s="131"/>
      <c r="T2807" s="131"/>
      <c r="U2807" s="131"/>
      <c r="V2807" s="131"/>
      <c r="W2807" s="131"/>
    </row>
    <row r="2808" spans="1:23" ht="18" customHeight="1" x14ac:dyDescent="0.35">
      <c r="A2808" s="143" t="s">
        <v>496</v>
      </c>
      <c r="B2808" s="143" t="s">
        <v>115</v>
      </c>
      <c r="C2808" s="147">
        <v>14618</v>
      </c>
      <c r="D2808" s="7">
        <v>-9.4991950000000006E-2</v>
      </c>
      <c r="E2808" s="10">
        <v>1</v>
      </c>
      <c r="F2808" s="144">
        <v>0</v>
      </c>
      <c r="G2808" s="47">
        <f t="shared" si="223"/>
        <v>14618</v>
      </c>
      <c r="H2808" s="47">
        <f t="shared" si="224"/>
        <v>0</v>
      </c>
      <c r="I2808" s="59">
        <v>-8.9788414520267451E-2</v>
      </c>
      <c r="J2808" s="23">
        <f t="shared" si="225"/>
        <v>-5.2035354797325545E-3</v>
      </c>
      <c r="K2808" s="9">
        <v>-1.7165993179862959E-2</v>
      </c>
      <c r="L2808" s="63">
        <f t="shared" si="226"/>
        <v>-9.4095411861869795</v>
      </c>
      <c r="M2808" s="63">
        <f t="shared" si="227"/>
        <v>-7.7825956820137043E-2</v>
      </c>
      <c r="N2808" s="145"/>
      <c r="O2808" s="131"/>
      <c r="P2808" s="131"/>
      <c r="Q2808" s="131"/>
      <c r="R2808" s="131"/>
      <c r="S2808" s="131"/>
      <c r="T2808" s="131"/>
      <c r="U2808" s="131"/>
      <c r="V2808" s="131"/>
      <c r="W2808" s="131"/>
    </row>
    <row r="2809" spans="1:23" ht="18" customHeight="1" x14ac:dyDescent="0.35">
      <c r="A2809" s="143" t="s">
        <v>496</v>
      </c>
      <c r="B2809" s="143" t="s">
        <v>1740</v>
      </c>
      <c r="C2809" s="147">
        <v>30105</v>
      </c>
      <c r="D2809" s="7">
        <v>6.6226971999999995E-2</v>
      </c>
      <c r="E2809" s="10">
        <v>1</v>
      </c>
      <c r="F2809" s="144">
        <v>0</v>
      </c>
      <c r="G2809" s="47">
        <f t="shared" si="223"/>
        <v>30105</v>
      </c>
      <c r="H2809" s="47">
        <f t="shared" si="224"/>
        <v>0</v>
      </c>
      <c r="I2809" s="59">
        <v>-8.9788414520267451E-2</v>
      </c>
      <c r="J2809" s="23">
        <f t="shared" si="225"/>
        <v>0.15601538652026745</v>
      </c>
      <c r="K2809" s="9">
        <v>-1.7165993179862959E-2</v>
      </c>
      <c r="L2809" s="63">
        <f t="shared" si="226"/>
        <v>14.46934033887003</v>
      </c>
      <c r="M2809" s="63">
        <f t="shared" si="227"/>
        <v>8.3392965179862957E-2</v>
      </c>
      <c r="N2809" s="145"/>
      <c r="O2809" s="131"/>
      <c r="P2809" s="131"/>
      <c r="Q2809" s="131"/>
      <c r="R2809" s="131"/>
      <c r="S2809" s="131"/>
      <c r="T2809" s="131"/>
      <c r="U2809" s="131"/>
      <c r="V2809" s="131"/>
      <c r="W2809" s="131"/>
    </row>
    <row r="2810" spans="1:23" ht="18" customHeight="1" x14ac:dyDescent="0.35">
      <c r="A2810" s="143" t="s">
        <v>496</v>
      </c>
      <c r="B2810" s="143" t="s">
        <v>1741</v>
      </c>
      <c r="C2810" s="147">
        <v>10068</v>
      </c>
      <c r="D2810" s="7">
        <v>6.7393141000000004E-2</v>
      </c>
      <c r="E2810" s="10">
        <v>1</v>
      </c>
      <c r="F2810" s="144">
        <v>0</v>
      </c>
      <c r="G2810" s="47">
        <f t="shared" si="223"/>
        <v>10068</v>
      </c>
      <c r="H2810" s="47">
        <f t="shared" si="224"/>
        <v>0</v>
      </c>
      <c r="I2810" s="59">
        <v>-8.9788414520267451E-2</v>
      </c>
      <c r="J2810" s="23">
        <f t="shared" si="225"/>
        <v>0.15718155552026747</v>
      </c>
      <c r="K2810" s="9">
        <v>-1.7165993179862959E-2</v>
      </c>
      <c r="L2810" s="63">
        <f t="shared" si="226"/>
        <v>8.4846148139006026</v>
      </c>
      <c r="M2810" s="63">
        <f t="shared" si="227"/>
        <v>8.4559134179862966E-2</v>
      </c>
      <c r="N2810" s="145"/>
      <c r="O2810" s="131"/>
      <c r="P2810" s="131"/>
      <c r="Q2810" s="131"/>
      <c r="R2810" s="131"/>
      <c r="S2810" s="131"/>
      <c r="T2810" s="131"/>
      <c r="U2810" s="131"/>
      <c r="V2810" s="131"/>
      <c r="W2810" s="131"/>
    </row>
    <row r="2811" spans="1:23" ht="18" customHeight="1" x14ac:dyDescent="0.35">
      <c r="A2811" s="143" t="s">
        <v>496</v>
      </c>
      <c r="B2811" s="143" t="s">
        <v>1742</v>
      </c>
      <c r="C2811" s="147">
        <v>12381</v>
      </c>
      <c r="D2811" s="7">
        <v>-6.7366179999999998E-3</v>
      </c>
      <c r="E2811" s="10">
        <v>1</v>
      </c>
      <c r="F2811" s="144">
        <v>0</v>
      </c>
      <c r="G2811" s="47">
        <f t="shared" si="223"/>
        <v>12381</v>
      </c>
      <c r="H2811" s="47">
        <f t="shared" si="224"/>
        <v>0</v>
      </c>
      <c r="I2811" s="59">
        <v>-8.9788414520267451E-2</v>
      </c>
      <c r="J2811" s="23">
        <f t="shared" si="225"/>
        <v>8.3051796520267451E-2</v>
      </c>
      <c r="K2811" s="9">
        <v>-1.7165993179862959E-2</v>
      </c>
      <c r="L2811" s="63">
        <f t="shared" si="226"/>
        <v>1.1604759717024866</v>
      </c>
      <c r="M2811" s="63">
        <f t="shared" si="227"/>
        <v>1.0429375179862959E-2</v>
      </c>
      <c r="N2811" s="145"/>
      <c r="O2811" s="131"/>
      <c r="P2811" s="131"/>
      <c r="Q2811" s="131"/>
      <c r="R2811" s="131"/>
      <c r="S2811" s="131"/>
      <c r="T2811" s="131"/>
      <c r="U2811" s="131"/>
      <c r="V2811" s="131"/>
      <c r="W2811" s="131"/>
    </row>
    <row r="2812" spans="1:23" ht="18" customHeight="1" x14ac:dyDescent="0.35">
      <c r="A2812" s="143" t="s">
        <v>496</v>
      </c>
      <c r="B2812" s="143" t="s">
        <v>1716</v>
      </c>
      <c r="C2812" s="147">
        <v>11116</v>
      </c>
      <c r="D2812" s="7">
        <v>-4.0090994999999997E-2</v>
      </c>
      <c r="E2812" s="10">
        <v>1</v>
      </c>
      <c r="F2812" s="144">
        <v>0</v>
      </c>
      <c r="G2812" s="47">
        <f t="shared" si="223"/>
        <v>11116</v>
      </c>
      <c r="H2812" s="47">
        <f t="shared" si="224"/>
        <v>0</v>
      </c>
      <c r="I2812" s="59">
        <v>-8.9788414520267451E-2</v>
      </c>
      <c r="J2812" s="23">
        <f t="shared" si="225"/>
        <v>4.9697419520267454E-2</v>
      </c>
      <c r="K2812" s="9">
        <v>-1.7165993179862959E-2</v>
      </c>
      <c r="L2812" s="63">
        <f t="shared" si="226"/>
        <v>-2.417038943659521</v>
      </c>
      <c r="M2812" s="63">
        <f t="shared" si="227"/>
        <v>-2.2925001820137039E-2</v>
      </c>
      <c r="N2812" s="145"/>
      <c r="O2812" s="131"/>
      <c r="P2812" s="131"/>
      <c r="Q2812" s="131"/>
      <c r="R2812" s="131"/>
      <c r="S2812" s="131"/>
      <c r="T2812" s="131"/>
      <c r="U2812" s="131"/>
      <c r="V2812" s="131"/>
      <c r="W2812" s="131"/>
    </row>
    <row r="2813" spans="1:23" ht="18" customHeight="1" x14ac:dyDescent="0.35">
      <c r="A2813" s="143" t="s">
        <v>496</v>
      </c>
      <c r="B2813" s="143" t="s">
        <v>507</v>
      </c>
      <c r="C2813" s="147">
        <v>31013</v>
      </c>
      <c r="D2813" s="7">
        <v>-5.3552058999999999E-2</v>
      </c>
      <c r="E2813" s="10">
        <v>1</v>
      </c>
      <c r="F2813" s="144">
        <v>1</v>
      </c>
      <c r="G2813" s="47">
        <f t="shared" si="223"/>
        <v>31013</v>
      </c>
      <c r="H2813" s="47">
        <f t="shared" si="224"/>
        <v>31013</v>
      </c>
      <c r="I2813" s="59">
        <v>-6.4291675190258815E-2</v>
      </c>
      <c r="J2813" s="23">
        <f t="shared" si="225"/>
        <v>1.0739616190258816E-2</v>
      </c>
      <c r="K2813" s="9">
        <v>2.4825882526396358E-3</v>
      </c>
      <c r="L2813" s="63">
        <f t="shared" si="226"/>
        <v>-9.867986164185977</v>
      </c>
      <c r="M2813" s="63">
        <f t="shared" si="227"/>
        <v>-5.6034647252639638E-2</v>
      </c>
      <c r="N2813" s="145"/>
      <c r="O2813" s="131"/>
      <c r="P2813" s="131"/>
      <c r="Q2813" s="131"/>
      <c r="R2813" s="131"/>
      <c r="S2813" s="131"/>
      <c r="T2813" s="131"/>
      <c r="U2813" s="131"/>
      <c r="V2813" s="131"/>
      <c r="W2813" s="131"/>
    </row>
    <row r="2814" spans="1:23" ht="18" customHeight="1" x14ac:dyDescent="0.35">
      <c r="A2814" s="143" t="s">
        <v>496</v>
      </c>
      <c r="B2814" s="143" t="s">
        <v>365</v>
      </c>
      <c r="C2814" s="147">
        <v>12623</v>
      </c>
      <c r="D2814" s="7">
        <v>-3.0282663000000001E-2</v>
      </c>
      <c r="E2814" s="10">
        <v>1</v>
      </c>
      <c r="F2814" s="144">
        <v>0</v>
      </c>
      <c r="G2814" s="47">
        <f t="shared" si="223"/>
        <v>12623</v>
      </c>
      <c r="H2814" s="47">
        <f t="shared" si="224"/>
        <v>0</v>
      </c>
      <c r="I2814" s="59">
        <v>-8.9788414520267451E-2</v>
      </c>
      <c r="J2814" s="23">
        <f t="shared" si="225"/>
        <v>5.950575152026745E-2</v>
      </c>
      <c r="K2814" s="9">
        <v>-1.7165993179862959E-2</v>
      </c>
      <c r="L2814" s="63">
        <f t="shared" si="226"/>
        <v>-1.4736857276818369</v>
      </c>
      <c r="M2814" s="63">
        <f t="shared" si="227"/>
        <v>-1.3116669820137043E-2</v>
      </c>
      <c r="N2814" s="145"/>
      <c r="O2814" s="131"/>
      <c r="P2814" s="131"/>
      <c r="Q2814" s="131"/>
      <c r="R2814" s="131"/>
      <c r="S2814" s="131"/>
      <c r="T2814" s="131"/>
      <c r="U2814" s="131"/>
      <c r="V2814" s="131"/>
      <c r="W2814" s="131"/>
    </row>
    <row r="2815" spans="1:23" ht="18" customHeight="1" x14ac:dyDescent="0.35">
      <c r="A2815" s="143" t="s">
        <v>496</v>
      </c>
      <c r="B2815" s="143" t="s">
        <v>216</v>
      </c>
      <c r="C2815" s="147">
        <v>83906</v>
      </c>
      <c r="D2815" s="7">
        <v>4.5224899999999997E-3</v>
      </c>
      <c r="E2815" s="10">
        <v>1</v>
      </c>
      <c r="F2815" s="144">
        <v>0</v>
      </c>
      <c r="G2815" s="47">
        <f t="shared" si="223"/>
        <v>83906</v>
      </c>
      <c r="H2815" s="47">
        <f t="shared" si="224"/>
        <v>0</v>
      </c>
      <c r="I2815" s="59">
        <v>-8.9788414520267451E-2</v>
      </c>
      <c r="J2815" s="23">
        <f t="shared" si="225"/>
        <v>9.4310904520267455E-2</v>
      </c>
      <c r="K2815" s="9">
        <v>-1.7165993179862959E-2</v>
      </c>
      <c r="L2815" s="63">
        <f t="shared" si="226"/>
        <v>6.2824015100580928</v>
      </c>
      <c r="M2815" s="63">
        <f t="shared" si="227"/>
        <v>2.1688483179862959E-2</v>
      </c>
      <c r="N2815" s="145"/>
      <c r="O2815" s="131"/>
      <c r="P2815" s="131"/>
      <c r="Q2815" s="131"/>
      <c r="R2815" s="131"/>
      <c r="S2815" s="131"/>
      <c r="T2815" s="131"/>
      <c r="U2815" s="131"/>
      <c r="V2815" s="131"/>
      <c r="W2815" s="131"/>
    </row>
    <row r="2816" spans="1:23" ht="18" customHeight="1" x14ac:dyDescent="0.35">
      <c r="A2816" s="143" t="s">
        <v>496</v>
      </c>
      <c r="B2816" s="143" t="s">
        <v>527</v>
      </c>
      <c r="C2816" s="147">
        <v>17177</v>
      </c>
      <c r="D2816" s="7">
        <v>-7.2814800999999998E-2</v>
      </c>
      <c r="E2816" s="10">
        <v>1</v>
      </c>
      <c r="F2816" s="144">
        <v>0</v>
      </c>
      <c r="G2816" s="47">
        <f t="shared" si="223"/>
        <v>17177</v>
      </c>
      <c r="H2816" s="47">
        <f t="shared" si="224"/>
        <v>0</v>
      </c>
      <c r="I2816" s="59">
        <v>-8.9788414520267451E-2</v>
      </c>
      <c r="J2816" s="23">
        <f t="shared" si="225"/>
        <v>1.6973613520267453E-2</v>
      </c>
      <c r="K2816" s="9">
        <v>-1.7165993179862959E-2</v>
      </c>
      <c r="L2816" s="63">
        <f t="shared" si="226"/>
        <v>-7.2933914331627863</v>
      </c>
      <c r="M2816" s="63">
        <f t="shared" si="227"/>
        <v>-5.5648807820137036E-2</v>
      </c>
      <c r="N2816" s="145"/>
      <c r="O2816" s="131"/>
      <c r="P2816" s="131"/>
      <c r="Q2816" s="131"/>
      <c r="R2816" s="131"/>
      <c r="S2816" s="131"/>
      <c r="T2816" s="131"/>
      <c r="U2816" s="131"/>
      <c r="V2816" s="131"/>
      <c r="W2816" s="131"/>
    </row>
    <row r="2817" spans="1:23" ht="18" customHeight="1" x14ac:dyDescent="0.35">
      <c r="A2817" s="143" t="s">
        <v>496</v>
      </c>
      <c r="B2817" s="143" t="s">
        <v>1717</v>
      </c>
      <c r="C2817" s="147">
        <v>24130</v>
      </c>
      <c r="D2817" s="7">
        <v>-2.9378897000000001E-2</v>
      </c>
      <c r="E2817" s="10">
        <v>1</v>
      </c>
      <c r="F2817" s="144">
        <v>0</v>
      </c>
      <c r="G2817" s="47">
        <f t="shared" si="223"/>
        <v>24130</v>
      </c>
      <c r="H2817" s="47">
        <f t="shared" si="224"/>
        <v>0</v>
      </c>
      <c r="I2817" s="59">
        <v>-8.9788414520267451E-2</v>
      </c>
      <c r="J2817" s="23">
        <f t="shared" si="225"/>
        <v>6.040951752026745E-2</v>
      </c>
      <c r="K2817" s="9">
        <v>-1.7165993179862959E-2</v>
      </c>
      <c r="L2817" s="63">
        <f t="shared" si="226"/>
        <v>-1.8971322109546345</v>
      </c>
      <c r="M2817" s="63">
        <f t="shared" si="227"/>
        <v>-1.2212903820137042E-2</v>
      </c>
      <c r="N2817" s="145"/>
      <c r="O2817" s="131"/>
      <c r="P2817" s="131"/>
      <c r="Q2817" s="131"/>
      <c r="R2817" s="131"/>
      <c r="S2817" s="131"/>
      <c r="T2817" s="131"/>
      <c r="U2817" s="131"/>
      <c r="V2817" s="131"/>
      <c r="W2817" s="131"/>
    </row>
    <row r="2818" spans="1:23" ht="18" customHeight="1" x14ac:dyDescent="0.35">
      <c r="A2818" s="143" t="s">
        <v>496</v>
      </c>
      <c r="B2818" s="143" t="s">
        <v>1743</v>
      </c>
      <c r="C2818" s="147">
        <v>160115</v>
      </c>
      <c r="D2818" s="7">
        <v>2.3611604000000001E-2</v>
      </c>
      <c r="E2818" s="10">
        <v>1</v>
      </c>
      <c r="F2818" s="144">
        <v>0</v>
      </c>
      <c r="G2818" s="47">
        <f t="shared" si="223"/>
        <v>160115</v>
      </c>
      <c r="H2818" s="47">
        <f t="shared" si="224"/>
        <v>0</v>
      </c>
      <c r="I2818" s="59">
        <v>-8.9788414520267451E-2</v>
      </c>
      <c r="J2818" s="23">
        <f t="shared" si="225"/>
        <v>0.11340001852026746</v>
      </c>
      <c r="K2818" s="9">
        <v>-1.7165993179862959E-2</v>
      </c>
      <c r="L2818" s="63">
        <f t="shared" si="226"/>
        <v>16.316899598629622</v>
      </c>
      <c r="M2818" s="63">
        <f t="shared" si="227"/>
        <v>4.0777597179862957E-2</v>
      </c>
      <c r="N2818" s="145"/>
      <c r="O2818" s="131"/>
      <c r="P2818" s="131"/>
      <c r="Q2818" s="131"/>
      <c r="R2818" s="131"/>
      <c r="S2818" s="131"/>
      <c r="T2818" s="131"/>
      <c r="U2818" s="131"/>
      <c r="V2818" s="131"/>
      <c r="W2818" s="131"/>
    </row>
    <row r="2819" spans="1:23" ht="18" customHeight="1" x14ac:dyDescent="0.35">
      <c r="A2819" s="143" t="s">
        <v>496</v>
      </c>
      <c r="B2819" s="143" t="s">
        <v>372</v>
      </c>
      <c r="C2819" s="147">
        <v>175516</v>
      </c>
      <c r="D2819" s="7">
        <v>1.6405784E-2</v>
      </c>
      <c r="E2819" s="10">
        <v>1</v>
      </c>
      <c r="F2819" s="144">
        <v>0</v>
      </c>
      <c r="G2819" s="47">
        <f t="shared" si="223"/>
        <v>175516</v>
      </c>
      <c r="H2819" s="47">
        <f t="shared" si="224"/>
        <v>0</v>
      </c>
      <c r="I2819" s="59">
        <v>-8.9788414520267451E-2</v>
      </c>
      <c r="J2819" s="23">
        <f t="shared" si="225"/>
        <v>0.10619419852026746</v>
      </c>
      <c r="K2819" s="9">
        <v>-1.7165993179862959E-2</v>
      </c>
      <c r="L2819" s="63">
        <f t="shared" si="226"/>
        <v>14.064771742427592</v>
      </c>
      <c r="M2819" s="63">
        <f t="shared" si="227"/>
        <v>3.3571777179862955E-2</v>
      </c>
      <c r="N2819" s="145"/>
      <c r="O2819" s="131"/>
      <c r="P2819" s="131"/>
      <c r="Q2819" s="131"/>
      <c r="R2819" s="131"/>
      <c r="S2819" s="131"/>
      <c r="T2819" s="131"/>
      <c r="U2819" s="131"/>
      <c r="V2819" s="131"/>
      <c r="W2819" s="131"/>
    </row>
    <row r="2820" spans="1:23" ht="18" customHeight="1" x14ac:dyDescent="0.35">
      <c r="A2820" s="143" t="s">
        <v>496</v>
      </c>
      <c r="B2820" s="143" t="s">
        <v>362</v>
      </c>
      <c r="C2820" s="147">
        <v>13135</v>
      </c>
      <c r="D2820" s="7">
        <v>-2.9688294E-2</v>
      </c>
      <c r="E2820" s="10">
        <v>1</v>
      </c>
      <c r="F2820" s="144">
        <v>0</v>
      </c>
      <c r="G2820" s="47">
        <f t="shared" si="223"/>
        <v>13135</v>
      </c>
      <c r="H2820" s="47">
        <f t="shared" si="224"/>
        <v>0</v>
      </c>
      <c r="I2820" s="59">
        <v>-8.9788414520267451E-2</v>
      </c>
      <c r="J2820" s="23">
        <f t="shared" si="225"/>
        <v>6.0100120520267447E-2</v>
      </c>
      <c r="K2820" s="9">
        <v>-1.7165993179862959E-2</v>
      </c>
      <c r="L2820" s="63">
        <f t="shared" si="226"/>
        <v>-1.4351561985362824</v>
      </c>
      <c r="M2820" s="63">
        <f t="shared" si="227"/>
        <v>-1.2522300820137042E-2</v>
      </c>
      <c r="N2820" s="145"/>
      <c r="O2820" s="131"/>
      <c r="P2820" s="131"/>
      <c r="Q2820" s="131"/>
      <c r="R2820" s="131"/>
      <c r="S2820" s="131"/>
      <c r="T2820" s="131"/>
      <c r="U2820" s="131"/>
      <c r="V2820" s="131"/>
      <c r="W2820" s="131"/>
    </row>
    <row r="2821" spans="1:23" ht="18" customHeight="1" x14ac:dyDescent="0.35">
      <c r="A2821" s="143" t="s">
        <v>496</v>
      </c>
      <c r="B2821" s="143" t="s">
        <v>1426</v>
      </c>
      <c r="C2821" s="147">
        <v>15090</v>
      </c>
      <c r="D2821" s="7">
        <v>-3.0110444E-2</v>
      </c>
      <c r="E2821" s="10">
        <v>1</v>
      </c>
      <c r="F2821" s="144">
        <v>0</v>
      </c>
      <c r="G2821" s="47">
        <f t="shared" si="223"/>
        <v>15090</v>
      </c>
      <c r="H2821" s="47">
        <f t="shared" si="224"/>
        <v>0</v>
      </c>
      <c r="I2821" s="59">
        <v>-8.9788414520267451E-2</v>
      </c>
      <c r="J2821" s="23">
        <f t="shared" si="225"/>
        <v>5.9677970520267451E-2</v>
      </c>
      <c r="K2821" s="9">
        <v>-1.7165993179862959E-2</v>
      </c>
      <c r="L2821" s="63">
        <f t="shared" si="226"/>
        <v>-1.590113957600946</v>
      </c>
      <c r="M2821" s="63">
        <f t="shared" si="227"/>
        <v>-1.2944450820137041E-2</v>
      </c>
      <c r="N2821" s="145"/>
      <c r="O2821" s="131"/>
      <c r="P2821" s="131"/>
      <c r="Q2821" s="131"/>
      <c r="R2821" s="131"/>
      <c r="S2821" s="131"/>
      <c r="T2821" s="131"/>
      <c r="U2821" s="131"/>
      <c r="V2821" s="131"/>
      <c r="W2821" s="131"/>
    </row>
    <row r="2822" spans="1:23" ht="18" customHeight="1" x14ac:dyDescent="0.35">
      <c r="A2822" s="143" t="s">
        <v>496</v>
      </c>
      <c r="B2822" s="143" t="s">
        <v>352</v>
      </c>
      <c r="C2822" s="147">
        <v>3060</v>
      </c>
      <c r="D2822" s="7">
        <v>-0.20468600300000001</v>
      </c>
      <c r="E2822" s="10">
        <v>1</v>
      </c>
      <c r="F2822" s="144">
        <v>0</v>
      </c>
      <c r="G2822" s="47">
        <f t="shared" ref="G2822:G2885" si="228">$C2822*E2822</f>
        <v>3060</v>
      </c>
      <c r="H2822" s="47">
        <f t="shared" ref="H2822:H2885" si="229">$C2822*F2822</f>
        <v>0</v>
      </c>
      <c r="I2822" s="59">
        <v>-8.9788414520267451E-2</v>
      </c>
      <c r="J2822" s="23">
        <f t="shared" ref="J2822:J2885" si="230">D2822-I2822</f>
        <v>-0.11489758847973255</v>
      </c>
      <c r="K2822" s="9">
        <v>-1.7165993179862959E-2</v>
      </c>
      <c r="L2822" s="63">
        <f t="shared" ref="L2822:L2885" si="231">-SQRT(C2822)*(K2822-D2822)</f>
        <v>-10.373094403012514</v>
      </c>
      <c r="M2822" s="63">
        <f t="shared" ref="M2822:M2885" si="232">D2822-K2822</f>
        <v>-0.18752000982013706</v>
      </c>
      <c r="N2822" s="145"/>
      <c r="O2822" s="131"/>
      <c r="P2822" s="131"/>
      <c r="Q2822" s="131"/>
      <c r="R2822" s="131"/>
      <c r="S2822" s="131"/>
      <c r="T2822" s="131"/>
      <c r="U2822" s="131"/>
      <c r="V2822" s="131"/>
      <c r="W2822" s="131"/>
    </row>
    <row r="2823" spans="1:23" ht="18" customHeight="1" x14ac:dyDescent="0.35">
      <c r="A2823" s="143" t="s">
        <v>496</v>
      </c>
      <c r="B2823" s="143" t="s">
        <v>508</v>
      </c>
      <c r="C2823" s="147">
        <v>13910</v>
      </c>
      <c r="D2823" s="7">
        <v>-6.9229064000000007E-2</v>
      </c>
      <c r="E2823" s="10">
        <v>1</v>
      </c>
      <c r="F2823" s="144">
        <v>1</v>
      </c>
      <c r="G2823" s="47">
        <f t="shared" si="228"/>
        <v>13910</v>
      </c>
      <c r="H2823" s="47">
        <f t="shared" si="229"/>
        <v>13910</v>
      </c>
      <c r="I2823" s="59">
        <v>-6.4291675190258815E-2</v>
      </c>
      <c r="J2823" s="23">
        <f t="shared" si="230"/>
        <v>-4.9373888097411917E-3</v>
      </c>
      <c r="K2823" s="9">
        <v>2.4825882526396358E-3</v>
      </c>
      <c r="L2823" s="63">
        <f t="shared" si="231"/>
        <v>-8.4577198148825499</v>
      </c>
      <c r="M2823" s="63">
        <f t="shared" si="232"/>
        <v>-7.1711652252639646E-2</v>
      </c>
      <c r="N2823" s="145"/>
      <c r="O2823" s="131"/>
      <c r="P2823" s="131"/>
      <c r="Q2823" s="131"/>
      <c r="R2823" s="131"/>
      <c r="S2823" s="131"/>
      <c r="T2823" s="131"/>
      <c r="U2823" s="131"/>
      <c r="V2823" s="131"/>
      <c r="W2823" s="131"/>
    </row>
    <row r="2824" spans="1:23" ht="18" customHeight="1" x14ac:dyDescent="0.35">
      <c r="A2824" s="143" t="s">
        <v>496</v>
      </c>
      <c r="B2824" s="143" t="s">
        <v>359</v>
      </c>
      <c r="C2824" s="147">
        <v>36034</v>
      </c>
      <c r="D2824" s="7">
        <v>-6.3688851000000005E-2</v>
      </c>
      <c r="E2824" s="10">
        <v>1</v>
      </c>
      <c r="F2824" s="144">
        <v>0</v>
      </c>
      <c r="G2824" s="47">
        <f t="shared" si="228"/>
        <v>36034</v>
      </c>
      <c r="H2824" s="47">
        <f t="shared" si="229"/>
        <v>0</v>
      </c>
      <c r="I2824" s="59">
        <v>-8.9788414520267451E-2</v>
      </c>
      <c r="J2824" s="23">
        <f t="shared" si="230"/>
        <v>2.6099563520267446E-2</v>
      </c>
      <c r="K2824" s="9">
        <v>-1.7165993179862959E-2</v>
      </c>
      <c r="L2824" s="63">
        <f t="shared" si="231"/>
        <v>-8.8312590034087606</v>
      </c>
      <c r="M2824" s="63">
        <f t="shared" si="232"/>
        <v>-4.6522857820137042E-2</v>
      </c>
      <c r="N2824" s="145"/>
      <c r="O2824" s="131"/>
      <c r="P2824" s="131"/>
      <c r="Q2824" s="131"/>
      <c r="R2824" s="131"/>
      <c r="S2824" s="131"/>
      <c r="T2824" s="131"/>
      <c r="U2824" s="131"/>
      <c r="V2824" s="131"/>
      <c r="W2824" s="131"/>
    </row>
    <row r="2825" spans="1:23" ht="18" customHeight="1" x14ac:dyDescent="0.35">
      <c r="A2825" s="143" t="s">
        <v>496</v>
      </c>
      <c r="B2825" s="143" t="s">
        <v>509</v>
      </c>
      <c r="C2825" s="147">
        <v>22628</v>
      </c>
      <c r="D2825" s="7">
        <v>-0.16868298300000001</v>
      </c>
      <c r="E2825" s="10">
        <v>1</v>
      </c>
      <c r="F2825" s="144">
        <v>1</v>
      </c>
      <c r="G2825" s="47">
        <f t="shared" si="228"/>
        <v>22628</v>
      </c>
      <c r="H2825" s="47">
        <f t="shared" si="229"/>
        <v>22628</v>
      </c>
      <c r="I2825" s="59">
        <v>-6.4291675190258815E-2</v>
      </c>
      <c r="J2825" s="23">
        <f t="shared" si="230"/>
        <v>-0.10439130780974119</v>
      </c>
      <c r="K2825" s="9">
        <v>2.4825882526396358E-3</v>
      </c>
      <c r="L2825" s="63">
        <f t="shared" si="231"/>
        <v>-25.747762760220205</v>
      </c>
      <c r="M2825" s="63">
        <f t="shared" si="232"/>
        <v>-0.17116557125263965</v>
      </c>
      <c r="N2825" s="145"/>
      <c r="O2825" s="131"/>
      <c r="P2825" s="131"/>
      <c r="Q2825" s="131"/>
      <c r="R2825" s="131"/>
      <c r="S2825" s="131"/>
      <c r="T2825" s="131"/>
      <c r="U2825" s="131"/>
      <c r="V2825" s="131"/>
      <c r="W2825" s="131"/>
    </row>
    <row r="2826" spans="1:23" ht="18" customHeight="1" x14ac:dyDescent="0.35">
      <c r="A2826" s="143" t="s">
        <v>496</v>
      </c>
      <c r="B2826" s="143" t="s">
        <v>1718</v>
      </c>
      <c r="C2826" s="147">
        <v>17809</v>
      </c>
      <c r="D2826" s="7">
        <v>-0.136953092</v>
      </c>
      <c r="E2826" s="10">
        <v>1</v>
      </c>
      <c r="F2826" s="144">
        <v>0</v>
      </c>
      <c r="G2826" s="47">
        <f t="shared" si="228"/>
        <v>17809</v>
      </c>
      <c r="H2826" s="47">
        <f t="shared" si="229"/>
        <v>0</v>
      </c>
      <c r="I2826" s="59">
        <v>-8.9788414520267451E-2</v>
      </c>
      <c r="J2826" s="23">
        <f t="shared" si="230"/>
        <v>-4.7164677479732547E-2</v>
      </c>
      <c r="K2826" s="9">
        <v>-1.7165993179862959E-2</v>
      </c>
      <c r="L2826" s="63">
        <f t="shared" si="231"/>
        <v>-15.985632096356392</v>
      </c>
      <c r="M2826" s="63">
        <f t="shared" si="232"/>
        <v>-0.11978709882013704</v>
      </c>
      <c r="N2826" s="145"/>
      <c r="O2826" s="131"/>
      <c r="P2826" s="131"/>
      <c r="Q2826" s="131"/>
      <c r="R2826" s="131"/>
      <c r="S2826" s="131"/>
      <c r="T2826" s="131"/>
      <c r="U2826" s="131"/>
      <c r="V2826" s="131"/>
      <c r="W2826" s="131"/>
    </row>
    <row r="2827" spans="1:23" ht="18" customHeight="1" x14ac:dyDescent="0.35">
      <c r="A2827" s="143" t="s">
        <v>496</v>
      </c>
      <c r="B2827" s="143" t="s">
        <v>1744</v>
      </c>
      <c r="C2827" s="147">
        <v>29330</v>
      </c>
      <c r="D2827" s="7">
        <v>-1.0281454000000001E-2</v>
      </c>
      <c r="E2827" s="10">
        <v>1</v>
      </c>
      <c r="F2827" s="144">
        <v>0</v>
      </c>
      <c r="G2827" s="47">
        <f t="shared" si="228"/>
        <v>29330</v>
      </c>
      <c r="H2827" s="47">
        <f t="shared" si="229"/>
        <v>0</v>
      </c>
      <c r="I2827" s="59">
        <v>-8.9788414520267451E-2</v>
      </c>
      <c r="J2827" s="23">
        <f t="shared" si="230"/>
        <v>7.9506960520267456E-2</v>
      </c>
      <c r="K2827" s="9">
        <v>-1.7165993179862959E-2</v>
      </c>
      <c r="L2827" s="63">
        <f t="shared" si="231"/>
        <v>1.1790464291792195</v>
      </c>
      <c r="M2827" s="63">
        <f t="shared" si="232"/>
        <v>6.8845391798629581E-3</v>
      </c>
      <c r="N2827" s="145"/>
      <c r="O2827" s="131"/>
      <c r="P2827" s="131"/>
      <c r="Q2827" s="131"/>
      <c r="R2827" s="131"/>
      <c r="S2827" s="131"/>
      <c r="T2827" s="131"/>
      <c r="U2827" s="131"/>
      <c r="V2827" s="131"/>
      <c r="W2827" s="131"/>
    </row>
    <row r="2828" spans="1:23" ht="18" customHeight="1" x14ac:dyDescent="0.35">
      <c r="A2828" s="143" t="s">
        <v>496</v>
      </c>
      <c r="B2828" s="143" t="s">
        <v>1719</v>
      </c>
      <c r="C2828" s="147">
        <v>64011</v>
      </c>
      <c r="D2828" s="7">
        <v>-7.9992622999999999E-2</v>
      </c>
      <c r="E2828" s="10">
        <v>1</v>
      </c>
      <c r="F2828" s="144">
        <v>0</v>
      </c>
      <c r="G2828" s="47">
        <f t="shared" si="228"/>
        <v>64011</v>
      </c>
      <c r="H2828" s="47">
        <f t="shared" si="229"/>
        <v>0</v>
      </c>
      <c r="I2828" s="59">
        <v>-8.9788414520267451E-2</v>
      </c>
      <c r="J2828" s="23">
        <f t="shared" si="230"/>
        <v>9.7957915202674523E-3</v>
      </c>
      <c r="K2828" s="9">
        <v>-1.7165993179862959E-2</v>
      </c>
      <c r="L2828" s="63">
        <f t="shared" si="231"/>
        <v>-15.895385669155003</v>
      </c>
      <c r="M2828" s="63">
        <f t="shared" si="232"/>
        <v>-6.2826629820137037E-2</v>
      </c>
      <c r="N2828" s="145"/>
      <c r="O2828" s="131"/>
      <c r="P2828" s="131"/>
      <c r="Q2828" s="131"/>
      <c r="R2828" s="131"/>
      <c r="S2828" s="131"/>
      <c r="T2828" s="131"/>
      <c r="U2828" s="131"/>
      <c r="V2828" s="131"/>
      <c r="W2828" s="131"/>
    </row>
    <row r="2829" spans="1:23" ht="18" customHeight="1" x14ac:dyDescent="0.35">
      <c r="A2829" s="143" t="s">
        <v>496</v>
      </c>
      <c r="B2829" s="143" t="s">
        <v>1745</v>
      </c>
      <c r="C2829" s="147">
        <v>14636</v>
      </c>
      <c r="D2829" s="7">
        <v>1.7643743999999999E-2</v>
      </c>
      <c r="E2829" s="10">
        <v>1</v>
      </c>
      <c r="F2829" s="144">
        <v>0</v>
      </c>
      <c r="G2829" s="47">
        <f t="shared" si="228"/>
        <v>14636</v>
      </c>
      <c r="H2829" s="47">
        <f t="shared" si="229"/>
        <v>0</v>
      </c>
      <c r="I2829" s="59">
        <v>-8.9788414520267451E-2</v>
      </c>
      <c r="J2829" s="23">
        <f t="shared" si="230"/>
        <v>0.10743215852026745</v>
      </c>
      <c r="K2829" s="9">
        <v>-1.7165993179862959E-2</v>
      </c>
      <c r="L2829" s="63">
        <f t="shared" si="231"/>
        <v>4.2112589279033497</v>
      </c>
      <c r="M2829" s="63">
        <f t="shared" si="232"/>
        <v>3.4809737179862958E-2</v>
      </c>
      <c r="N2829" s="145"/>
      <c r="O2829" s="131"/>
      <c r="P2829" s="131"/>
      <c r="Q2829" s="131"/>
      <c r="R2829" s="131"/>
      <c r="S2829" s="131"/>
      <c r="T2829" s="131"/>
      <c r="U2829" s="131"/>
      <c r="V2829" s="131"/>
      <c r="W2829" s="131"/>
    </row>
    <row r="2830" spans="1:23" ht="18" customHeight="1" x14ac:dyDescent="0.35">
      <c r="A2830" s="143" t="s">
        <v>496</v>
      </c>
      <c r="B2830" s="143" t="s">
        <v>1746</v>
      </c>
      <c r="C2830" s="147">
        <v>90014</v>
      </c>
      <c r="D2830" s="7">
        <v>1.0102104000000001E-2</v>
      </c>
      <c r="E2830" s="10">
        <v>1</v>
      </c>
      <c r="F2830" s="144">
        <v>0</v>
      </c>
      <c r="G2830" s="47">
        <f t="shared" si="228"/>
        <v>90014</v>
      </c>
      <c r="H2830" s="47">
        <f t="shared" si="229"/>
        <v>0</v>
      </c>
      <c r="I2830" s="59">
        <v>-8.9788414520267451E-2</v>
      </c>
      <c r="J2830" s="23">
        <f t="shared" si="230"/>
        <v>9.9890518520267452E-2</v>
      </c>
      <c r="K2830" s="9">
        <v>-1.7165993179862959E-2</v>
      </c>
      <c r="L2830" s="63">
        <f t="shared" si="231"/>
        <v>8.1810653848184032</v>
      </c>
      <c r="M2830" s="63">
        <f t="shared" si="232"/>
        <v>2.7268097179862959E-2</v>
      </c>
      <c r="N2830" s="145"/>
      <c r="O2830" s="131"/>
      <c r="P2830" s="131"/>
      <c r="Q2830" s="131"/>
      <c r="R2830" s="131"/>
      <c r="S2830" s="131"/>
      <c r="T2830" s="131"/>
      <c r="U2830" s="131"/>
      <c r="V2830" s="131"/>
      <c r="W2830" s="131"/>
    </row>
    <row r="2831" spans="1:23" ht="18" customHeight="1" x14ac:dyDescent="0.35">
      <c r="A2831" s="143" t="s">
        <v>496</v>
      </c>
      <c r="B2831" s="143" t="s">
        <v>1720</v>
      </c>
      <c r="C2831" s="147">
        <v>33700</v>
      </c>
      <c r="D2831" s="7">
        <v>-2.1195968999999999E-2</v>
      </c>
      <c r="E2831" s="10">
        <v>1</v>
      </c>
      <c r="F2831" s="144">
        <v>0</v>
      </c>
      <c r="G2831" s="47">
        <f t="shared" si="228"/>
        <v>33700</v>
      </c>
      <c r="H2831" s="47">
        <f t="shared" si="229"/>
        <v>0</v>
      </c>
      <c r="I2831" s="59">
        <v>-8.9788414520267451E-2</v>
      </c>
      <c r="J2831" s="23">
        <f t="shared" si="230"/>
        <v>6.8592445520267456E-2</v>
      </c>
      <c r="K2831" s="9">
        <v>-1.7165993179862959E-2</v>
      </c>
      <c r="L2831" s="63">
        <f t="shared" si="231"/>
        <v>-0.73980521911984798</v>
      </c>
      <c r="M2831" s="63">
        <f t="shared" si="232"/>
        <v>-4.0299758201370398E-3</v>
      </c>
      <c r="N2831" s="145"/>
      <c r="O2831" s="131"/>
      <c r="P2831" s="131"/>
      <c r="Q2831" s="131"/>
      <c r="R2831" s="131"/>
      <c r="S2831" s="131"/>
      <c r="T2831" s="131"/>
      <c r="U2831" s="131"/>
      <c r="V2831" s="131"/>
      <c r="W2831" s="131"/>
    </row>
    <row r="2832" spans="1:23" ht="18" customHeight="1" x14ac:dyDescent="0.35">
      <c r="A2832" s="143" t="s">
        <v>496</v>
      </c>
      <c r="B2832" s="143" t="s">
        <v>1721</v>
      </c>
      <c r="C2832" s="147">
        <v>18682</v>
      </c>
      <c r="D2832" s="7">
        <v>-2.1324167000000002E-2</v>
      </c>
      <c r="E2832" s="10">
        <v>1</v>
      </c>
      <c r="F2832" s="144">
        <v>0</v>
      </c>
      <c r="G2832" s="47">
        <f t="shared" si="228"/>
        <v>18682</v>
      </c>
      <c r="H2832" s="47">
        <f t="shared" si="229"/>
        <v>0</v>
      </c>
      <c r="I2832" s="59">
        <v>-8.9788414520267451E-2</v>
      </c>
      <c r="J2832" s="23">
        <f t="shared" si="230"/>
        <v>6.8464247520267446E-2</v>
      </c>
      <c r="K2832" s="9">
        <v>-1.7165993179862959E-2</v>
      </c>
      <c r="L2832" s="63">
        <f t="shared" si="231"/>
        <v>-0.56834798374245532</v>
      </c>
      <c r="M2832" s="63">
        <f t="shared" si="232"/>
        <v>-4.1581738201370427E-3</v>
      </c>
      <c r="N2832" s="145"/>
      <c r="O2832" s="131"/>
      <c r="P2832" s="131"/>
      <c r="Q2832" s="131"/>
      <c r="R2832" s="131"/>
      <c r="S2832" s="131"/>
      <c r="T2832" s="131"/>
      <c r="U2832" s="131"/>
      <c r="V2832" s="131"/>
      <c r="W2832" s="131"/>
    </row>
    <row r="2833" spans="1:23" ht="18" customHeight="1" x14ac:dyDescent="0.35">
      <c r="A2833" s="143" t="s">
        <v>496</v>
      </c>
      <c r="B2833" s="143" t="s">
        <v>1722</v>
      </c>
      <c r="C2833" s="147">
        <v>33088</v>
      </c>
      <c r="D2833" s="7">
        <v>-3.6114792999999999E-2</v>
      </c>
      <c r="E2833" s="10">
        <v>1</v>
      </c>
      <c r="F2833" s="144">
        <v>0</v>
      </c>
      <c r="G2833" s="47">
        <f t="shared" si="228"/>
        <v>33088</v>
      </c>
      <c r="H2833" s="47">
        <f t="shared" si="229"/>
        <v>0</v>
      </c>
      <c r="I2833" s="59">
        <v>-8.9788414520267451E-2</v>
      </c>
      <c r="J2833" s="23">
        <f t="shared" si="230"/>
        <v>5.3673621520267452E-2</v>
      </c>
      <c r="K2833" s="9">
        <v>-1.7165993179862959E-2</v>
      </c>
      <c r="L2833" s="63">
        <f t="shared" si="231"/>
        <v>-3.4468070006698261</v>
      </c>
      <c r="M2833" s="63">
        <f t="shared" si="232"/>
        <v>-1.894879982013704E-2</v>
      </c>
      <c r="N2833" s="145"/>
      <c r="O2833" s="131"/>
      <c r="P2833" s="131"/>
      <c r="Q2833" s="131"/>
      <c r="R2833" s="131"/>
      <c r="S2833" s="131"/>
      <c r="T2833" s="131"/>
      <c r="U2833" s="131"/>
      <c r="V2833" s="131"/>
      <c r="W2833" s="131"/>
    </row>
    <row r="2834" spans="1:23" ht="18" customHeight="1" x14ac:dyDescent="0.35">
      <c r="A2834" s="143" t="s">
        <v>496</v>
      </c>
      <c r="B2834" s="143" t="s">
        <v>1723</v>
      </c>
      <c r="C2834" s="147">
        <v>385141</v>
      </c>
      <c r="D2834" s="7">
        <v>5.7399499E-2</v>
      </c>
      <c r="E2834" s="10">
        <v>1</v>
      </c>
      <c r="F2834" s="144">
        <v>0</v>
      </c>
      <c r="G2834" s="47">
        <f t="shared" si="228"/>
        <v>385141</v>
      </c>
      <c r="H2834" s="47">
        <f t="shared" si="229"/>
        <v>0</v>
      </c>
      <c r="I2834" s="59">
        <v>-8.9788414520267451E-2</v>
      </c>
      <c r="J2834" s="23">
        <f t="shared" si="230"/>
        <v>0.14718791352026744</v>
      </c>
      <c r="K2834" s="9">
        <v>-1.7165993179862959E-2</v>
      </c>
      <c r="L2834" s="63">
        <f t="shared" si="231"/>
        <v>46.275142593293978</v>
      </c>
      <c r="M2834" s="63">
        <f t="shared" si="232"/>
        <v>7.4565492179862955E-2</v>
      </c>
      <c r="N2834" s="145"/>
      <c r="O2834" s="131"/>
      <c r="P2834" s="131"/>
      <c r="Q2834" s="131"/>
      <c r="R2834" s="131"/>
      <c r="S2834" s="131"/>
      <c r="T2834" s="131"/>
      <c r="U2834" s="131"/>
      <c r="V2834" s="131"/>
      <c r="W2834" s="131"/>
    </row>
    <row r="2835" spans="1:23" ht="18" customHeight="1" x14ac:dyDescent="0.35">
      <c r="A2835" s="143" t="s">
        <v>496</v>
      </c>
      <c r="B2835" s="143" t="s">
        <v>228</v>
      </c>
      <c r="C2835" s="147">
        <v>31827</v>
      </c>
      <c r="D2835" s="7">
        <v>-0.11171903</v>
      </c>
      <c r="E2835" s="10">
        <v>1</v>
      </c>
      <c r="F2835" s="144">
        <v>0</v>
      </c>
      <c r="G2835" s="47">
        <f t="shared" si="228"/>
        <v>31827</v>
      </c>
      <c r="H2835" s="47">
        <f t="shared" si="229"/>
        <v>0</v>
      </c>
      <c r="I2835" s="59">
        <v>-8.9788414520267451E-2</v>
      </c>
      <c r="J2835" s="23">
        <f t="shared" si="230"/>
        <v>-2.1930615479732546E-2</v>
      </c>
      <c r="K2835" s="9">
        <v>-1.7165993179862959E-2</v>
      </c>
      <c r="L2835" s="63">
        <f t="shared" si="231"/>
        <v>-16.868378369588036</v>
      </c>
      <c r="M2835" s="63">
        <f t="shared" si="232"/>
        <v>-9.4553036820137035E-2</v>
      </c>
      <c r="N2835" s="145"/>
      <c r="O2835" s="131"/>
      <c r="P2835" s="131"/>
      <c r="Q2835" s="131"/>
      <c r="R2835" s="131"/>
      <c r="S2835" s="131"/>
      <c r="T2835" s="131"/>
      <c r="U2835" s="131"/>
      <c r="V2835" s="131"/>
      <c r="W2835" s="131"/>
    </row>
    <row r="2836" spans="1:23" ht="18" customHeight="1" x14ac:dyDescent="0.35">
      <c r="A2836" s="143" t="s">
        <v>496</v>
      </c>
      <c r="B2836" s="143" t="s">
        <v>510</v>
      </c>
      <c r="C2836" s="147">
        <v>11492</v>
      </c>
      <c r="D2836" s="7">
        <v>-1.3188830000000001E-3</v>
      </c>
      <c r="E2836" s="10">
        <v>1</v>
      </c>
      <c r="F2836" s="144">
        <v>1</v>
      </c>
      <c r="G2836" s="47">
        <f t="shared" si="228"/>
        <v>11492</v>
      </c>
      <c r="H2836" s="47">
        <f t="shared" si="229"/>
        <v>11492</v>
      </c>
      <c r="I2836" s="59">
        <v>-6.4291675190258815E-2</v>
      </c>
      <c r="J2836" s="23">
        <f t="shared" si="230"/>
        <v>6.2972792190258808E-2</v>
      </c>
      <c r="K2836" s="9">
        <v>2.4825882526396358E-3</v>
      </c>
      <c r="L2836" s="63">
        <f t="shared" si="231"/>
        <v>-0.40752055519193969</v>
      </c>
      <c r="M2836" s="63">
        <f t="shared" si="232"/>
        <v>-3.8014712526396356E-3</v>
      </c>
      <c r="N2836" s="145"/>
      <c r="O2836" s="131"/>
      <c r="P2836" s="131"/>
      <c r="Q2836" s="131"/>
      <c r="R2836" s="131"/>
      <c r="S2836" s="131"/>
      <c r="T2836" s="131"/>
      <c r="U2836" s="131"/>
      <c r="V2836" s="131"/>
      <c r="W2836" s="131"/>
    </row>
    <row r="2837" spans="1:23" ht="18" customHeight="1" x14ac:dyDescent="0.35">
      <c r="A2837" s="143" t="s">
        <v>496</v>
      </c>
      <c r="B2837" s="143" t="s">
        <v>511</v>
      </c>
      <c r="C2837" s="147">
        <v>9240</v>
      </c>
      <c r="D2837" s="7">
        <v>-5.8860879999999997E-2</v>
      </c>
      <c r="E2837" s="10">
        <v>1</v>
      </c>
      <c r="F2837" s="144">
        <v>1</v>
      </c>
      <c r="G2837" s="47">
        <f t="shared" si="228"/>
        <v>9240</v>
      </c>
      <c r="H2837" s="47">
        <f t="shared" si="229"/>
        <v>9240</v>
      </c>
      <c r="I2837" s="59">
        <v>-6.4291675190258815E-2</v>
      </c>
      <c r="J2837" s="23">
        <f t="shared" si="230"/>
        <v>5.4307951902588178E-3</v>
      </c>
      <c r="K2837" s="9">
        <v>2.4825882526396358E-3</v>
      </c>
      <c r="L2837" s="63">
        <f t="shared" si="231"/>
        <v>-5.8966359001303852</v>
      </c>
      <c r="M2837" s="63">
        <f t="shared" si="232"/>
        <v>-6.134346825263963E-2</v>
      </c>
      <c r="N2837" s="145"/>
      <c r="O2837" s="131"/>
      <c r="P2837" s="131"/>
      <c r="Q2837" s="131"/>
      <c r="R2837" s="131"/>
      <c r="S2837" s="131"/>
      <c r="T2837" s="131"/>
      <c r="U2837" s="131"/>
      <c r="V2837" s="131"/>
      <c r="W2837" s="131"/>
    </row>
    <row r="2838" spans="1:23" ht="18" customHeight="1" x14ac:dyDescent="0.35">
      <c r="A2838" s="143" t="s">
        <v>496</v>
      </c>
      <c r="B2838" s="143" t="s">
        <v>232</v>
      </c>
      <c r="C2838" s="147">
        <v>7770</v>
      </c>
      <c r="D2838" s="7">
        <v>-6.3458500000000001E-2</v>
      </c>
      <c r="E2838" s="10">
        <v>1</v>
      </c>
      <c r="F2838" s="144">
        <v>0</v>
      </c>
      <c r="G2838" s="47">
        <f t="shared" si="228"/>
        <v>7770</v>
      </c>
      <c r="H2838" s="47">
        <f t="shared" si="229"/>
        <v>0</v>
      </c>
      <c r="I2838" s="59">
        <v>-8.9788414520267451E-2</v>
      </c>
      <c r="J2838" s="23">
        <f t="shared" si="230"/>
        <v>2.632991452026745E-2</v>
      </c>
      <c r="K2838" s="9">
        <v>-1.7165993179862959E-2</v>
      </c>
      <c r="L2838" s="63">
        <f t="shared" si="231"/>
        <v>-4.0805735354690293</v>
      </c>
      <c r="M2838" s="63">
        <f t="shared" si="232"/>
        <v>-4.6292506820137039E-2</v>
      </c>
      <c r="N2838" s="145"/>
      <c r="O2838" s="131"/>
      <c r="P2838" s="131"/>
      <c r="Q2838" s="131"/>
      <c r="R2838" s="131"/>
      <c r="S2838" s="131"/>
      <c r="T2838" s="131"/>
      <c r="U2838" s="131"/>
      <c r="V2838" s="131"/>
      <c r="W2838" s="131"/>
    </row>
    <row r="2839" spans="1:23" ht="18" customHeight="1" x14ac:dyDescent="0.35">
      <c r="A2839" s="143" t="s">
        <v>496</v>
      </c>
      <c r="B2839" s="143" t="s">
        <v>232</v>
      </c>
      <c r="C2839" s="147">
        <v>201050</v>
      </c>
      <c r="D2839" s="7">
        <v>4.9477015999999999E-2</v>
      </c>
      <c r="E2839" s="10">
        <v>1</v>
      </c>
      <c r="F2839" s="144">
        <v>0</v>
      </c>
      <c r="G2839" s="47">
        <f t="shared" si="228"/>
        <v>201050</v>
      </c>
      <c r="H2839" s="47">
        <f t="shared" si="229"/>
        <v>0</v>
      </c>
      <c r="I2839" s="59">
        <v>-8.9788414520267451E-2</v>
      </c>
      <c r="J2839" s="23">
        <f t="shared" si="230"/>
        <v>0.13926543052026746</v>
      </c>
      <c r="K2839" s="9">
        <v>-1.7165993179862959E-2</v>
      </c>
      <c r="L2839" s="63">
        <f t="shared" si="231"/>
        <v>29.881791942847645</v>
      </c>
      <c r="M2839" s="63">
        <f t="shared" si="232"/>
        <v>6.6643009179862961E-2</v>
      </c>
      <c r="N2839" s="145"/>
      <c r="O2839" s="131"/>
      <c r="P2839" s="131"/>
      <c r="Q2839" s="131"/>
      <c r="R2839" s="131"/>
      <c r="S2839" s="131"/>
      <c r="T2839" s="131"/>
      <c r="U2839" s="131"/>
      <c r="V2839" s="131"/>
      <c r="W2839" s="131"/>
    </row>
    <row r="2840" spans="1:23" ht="18" customHeight="1" x14ac:dyDescent="0.35">
      <c r="A2840" s="143" t="s">
        <v>496</v>
      </c>
      <c r="B2840" s="143" t="s">
        <v>1724</v>
      </c>
      <c r="C2840" s="147">
        <v>106452</v>
      </c>
      <c r="D2840" s="7">
        <v>-4.4033900000000001E-3</v>
      </c>
      <c r="E2840" s="10">
        <v>1</v>
      </c>
      <c r="F2840" s="144">
        <v>0</v>
      </c>
      <c r="G2840" s="47">
        <f t="shared" si="228"/>
        <v>106452</v>
      </c>
      <c r="H2840" s="47">
        <f t="shared" si="229"/>
        <v>0</v>
      </c>
      <c r="I2840" s="59">
        <v>-8.9788414520267451E-2</v>
      </c>
      <c r="J2840" s="23">
        <f t="shared" si="230"/>
        <v>8.5385024520267444E-2</v>
      </c>
      <c r="K2840" s="9">
        <v>-1.7165993179862959E-2</v>
      </c>
      <c r="L2840" s="63">
        <f t="shared" si="231"/>
        <v>4.1640523313560251</v>
      </c>
      <c r="M2840" s="63">
        <f t="shared" si="232"/>
        <v>1.2762603179862959E-2</v>
      </c>
      <c r="N2840" s="145"/>
      <c r="O2840" s="131"/>
      <c r="P2840" s="131"/>
      <c r="Q2840" s="131"/>
      <c r="R2840" s="131"/>
      <c r="S2840" s="131"/>
      <c r="T2840" s="131"/>
      <c r="U2840" s="131"/>
      <c r="V2840" s="131"/>
      <c r="W2840" s="131"/>
    </row>
    <row r="2841" spans="1:23" ht="18" customHeight="1" x14ac:dyDescent="0.35">
      <c r="A2841" s="143" t="s">
        <v>496</v>
      </c>
      <c r="B2841" s="143" t="s">
        <v>1724</v>
      </c>
      <c r="C2841" s="147">
        <v>82708</v>
      </c>
      <c r="D2841" s="7">
        <v>1.3456565E-2</v>
      </c>
      <c r="E2841" s="10">
        <v>1</v>
      </c>
      <c r="F2841" s="144">
        <v>0</v>
      </c>
      <c r="G2841" s="47">
        <f t="shared" si="228"/>
        <v>82708</v>
      </c>
      <c r="H2841" s="47">
        <f t="shared" si="229"/>
        <v>0</v>
      </c>
      <c r="I2841" s="59">
        <v>-8.9788414520267451E-2</v>
      </c>
      <c r="J2841" s="23">
        <f t="shared" si="230"/>
        <v>0.10324497952026745</v>
      </c>
      <c r="K2841" s="9">
        <v>-1.7165993179862959E-2</v>
      </c>
      <c r="L2841" s="63">
        <f t="shared" si="231"/>
        <v>8.8067410757031315</v>
      </c>
      <c r="M2841" s="63">
        <f t="shared" si="232"/>
        <v>3.0622558179862959E-2</v>
      </c>
      <c r="N2841" s="145"/>
      <c r="O2841" s="131"/>
      <c r="P2841" s="131"/>
      <c r="Q2841" s="131"/>
      <c r="R2841" s="131"/>
      <c r="S2841" s="131"/>
      <c r="T2841" s="131"/>
      <c r="U2841" s="131"/>
      <c r="V2841" s="131"/>
      <c r="W2841" s="131"/>
    </row>
    <row r="2842" spans="1:23" ht="18" customHeight="1" x14ac:dyDescent="0.35">
      <c r="A2842" s="143" t="s">
        <v>496</v>
      </c>
      <c r="B2842" s="143" t="s">
        <v>592</v>
      </c>
      <c r="C2842" s="147">
        <v>22253</v>
      </c>
      <c r="D2842" s="7">
        <v>-9.5659469999999996E-2</v>
      </c>
      <c r="E2842" s="10">
        <v>1</v>
      </c>
      <c r="F2842" s="144">
        <v>0</v>
      </c>
      <c r="G2842" s="47">
        <f t="shared" si="228"/>
        <v>22253</v>
      </c>
      <c r="H2842" s="47">
        <f t="shared" si="229"/>
        <v>0</v>
      </c>
      <c r="I2842" s="59">
        <v>-8.9788414520267451E-2</v>
      </c>
      <c r="J2842" s="23">
        <f t="shared" si="230"/>
        <v>-5.8710554797325454E-3</v>
      </c>
      <c r="K2842" s="9">
        <v>-1.7165993179862959E-2</v>
      </c>
      <c r="L2842" s="63">
        <f t="shared" si="231"/>
        <v>-11.709216883567956</v>
      </c>
      <c r="M2842" s="63">
        <f t="shared" si="232"/>
        <v>-7.8493476820137034E-2</v>
      </c>
      <c r="N2842" s="145"/>
      <c r="O2842" s="131"/>
      <c r="P2842" s="131"/>
      <c r="Q2842" s="131"/>
      <c r="R2842" s="131"/>
      <c r="S2842" s="131"/>
      <c r="T2842" s="131"/>
      <c r="U2842" s="131"/>
      <c r="V2842" s="131"/>
      <c r="W2842" s="131"/>
    </row>
    <row r="2843" spans="1:23" ht="18" customHeight="1" x14ac:dyDescent="0.35">
      <c r="A2843" s="143" t="s">
        <v>496</v>
      </c>
      <c r="B2843" s="143" t="s">
        <v>1238</v>
      </c>
      <c r="C2843" s="147">
        <v>75914</v>
      </c>
      <c r="D2843" s="7">
        <v>-2.3423306000000001E-2</v>
      </c>
      <c r="E2843" s="10">
        <v>1</v>
      </c>
      <c r="F2843" s="144">
        <v>0</v>
      </c>
      <c r="G2843" s="47">
        <f t="shared" si="228"/>
        <v>75914</v>
      </c>
      <c r="H2843" s="47">
        <f t="shared" si="229"/>
        <v>0</v>
      </c>
      <c r="I2843" s="59">
        <v>-8.9788414520267451E-2</v>
      </c>
      <c r="J2843" s="23">
        <f t="shared" si="230"/>
        <v>6.6365108520267446E-2</v>
      </c>
      <c r="K2843" s="9">
        <v>-1.7165993179862959E-2</v>
      </c>
      <c r="L2843" s="63">
        <f t="shared" si="231"/>
        <v>-1.7240458237898457</v>
      </c>
      <c r="M2843" s="63">
        <f t="shared" si="232"/>
        <v>-6.2573128201370426E-3</v>
      </c>
      <c r="N2843" s="145"/>
      <c r="O2843" s="131"/>
      <c r="P2843" s="131"/>
      <c r="Q2843" s="131"/>
      <c r="R2843" s="131"/>
      <c r="S2843" s="131"/>
      <c r="T2843" s="131"/>
      <c r="U2843" s="131"/>
      <c r="V2843" s="131"/>
      <c r="W2843" s="131"/>
    </row>
    <row r="2844" spans="1:23" ht="18" customHeight="1" x14ac:dyDescent="0.35">
      <c r="A2844" s="143" t="s">
        <v>496</v>
      </c>
      <c r="B2844" s="143" t="s">
        <v>512</v>
      </c>
      <c r="C2844" s="147">
        <v>24573</v>
      </c>
      <c r="D2844" s="7">
        <v>-0.25658324999999998</v>
      </c>
      <c r="E2844" s="10">
        <v>1</v>
      </c>
      <c r="F2844" s="144">
        <v>1</v>
      </c>
      <c r="G2844" s="47">
        <f t="shared" si="228"/>
        <v>24573</v>
      </c>
      <c r="H2844" s="47">
        <f t="shared" si="229"/>
        <v>24573</v>
      </c>
      <c r="I2844" s="59">
        <v>-6.4291675190258815E-2</v>
      </c>
      <c r="J2844" s="23">
        <f t="shared" si="230"/>
        <v>-0.19229157480974118</v>
      </c>
      <c r="K2844" s="9">
        <v>2.4825882526396358E-3</v>
      </c>
      <c r="L2844" s="63">
        <f t="shared" si="231"/>
        <v>-40.610584364028988</v>
      </c>
      <c r="M2844" s="63">
        <f t="shared" si="232"/>
        <v>-0.25906583825263962</v>
      </c>
      <c r="N2844" s="145"/>
      <c r="O2844" s="131"/>
      <c r="P2844" s="131"/>
      <c r="Q2844" s="131"/>
      <c r="R2844" s="131"/>
      <c r="S2844" s="131"/>
      <c r="T2844" s="131"/>
      <c r="U2844" s="131"/>
      <c r="V2844" s="131"/>
      <c r="W2844" s="131"/>
    </row>
    <row r="2845" spans="1:23" ht="18" customHeight="1" x14ac:dyDescent="0.35">
      <c r="A2845" s="143" t="s">
        <v>496</v>
      </c>
      <c r="B2845" s="143" t="s">
        <v>421</v>
      </c>
      <c r="C2845" s="147">
        <v>25083</v>
      </c>
      <c r="D2845" s="7">
        <v>-2.0266401999999999E-2</v>
      </c>
      <c r="E2845" s="10">
        <v>1</v>
      </c>
      <c r="F2845" s="144">
        <v>1</v>
      </c>
      <c r="G2845" s="47">
        <f t="shared" si="228"/>
        <v>25083</v>
      </c>
      <c r="H2845" s="47">
        <f t="shared" si="229"/>
        <v>25083</v>
      </c>
      <c r="I2845" s="59">
        <v>-6.4291675190258815E-2</v>
      </c>
      <c r="J2845" s="23">
        <f t="shared" si="230"/>
        <v>4.4025273190258812E-2</v>
      </c>
      <c r="K2845" s="9">
        <v>2.4825882526396358E-3</v>
      </c>
      <c r="L2845" s="63">
        <f t="shared" si="231"/>
        <v>-3.6028971414878121</v>
      </c>
      <c r="M2845" s="63">
        <f t="shared" si="232"/>
        <v>-2.2748990252639635E-2</v>
      </c>
      <c r="N2845" s="145"/>
      <c r="O2845" s="131"/>
      <c r="P2845" s="131"/>
      <c r="Q2845" s="131"/>
      <c r="R2845" s="131"/>
      <c r="S2845" s="131"/>
      <c r="T2845" s="131"/>
      <c r="U2845" s="131"/>
      <c r="V2845" s="131"/>
      <c r="W2845" s="131"/>
    </row>
    <row r="2846" spans="1:23" ht="18" customHeight="1" x14ac:dyDescent="0.35">
      <c r="A2846" s="143" t="s">
        <v>496</v>
      </c>
      <c r="B2846" s="143" t="s">
        <v>390</v>
      </c>
      <c r="C2846" s="147">
        <v>20460</v>
      </c>
      <c r="D2846" s="7">
        <v>-0.123460926</v>
      </c>
      <c r="E2846" s="10">
        <v>1</v>
      </c>
      <c r="F2846" s="144">
        <v>1</v>
      </c>
      <c r="G2846" s="47">
        <f t="shared" si="228"/>
        <v>20460</v>
      </c>
      <c r="H2846" s="47">
        <f t="shared" si="229"/>
        <v>20460</v>
      </c>
      <c r="I2846" s="59">
        <v>-6.4291675190258815E-2</v>
      </c>
      <c r="J2846" s="23">
        <f t="shared" si="230"/>
        <v>-5.9169250809741183E-2</v>
      </c>
      <c r="K2846" s="9">
        <v>2.4825882526396358E-3</v>
      </c>
      <c r="L2846" s="63">
        <f t="shared" si="231"/>
        <v>-18.014765868197042</v>
      </c>
      <c r="M2846" s="63">
        <f t="shared" si="232"/>
        <v>-0.12594351425263964</v>
      </c>
      <c r="N2846" s="145"/>
      <c r="O2846" s="131"/>
      <c r="P2846" s="131"/>
      <c r="Q2846" s="131"/>
      <c r="R2846" s="131"/>
      <c r="S2846" s="131"/>
      <c r="T2846" s="131"/>
      <c r="U2846" s="131"/>
      <c r="V2846" s="131"/>
      <c r="W2846" s="131"/>
    </row>
    <row r="2847" spans="1:23" ht="18" customHeight="1" x14ac:dyDescent="0.35">
      <c r="A2847" s="143" t="s">
        <v>496</v>
      </c>
      <c r="B2847" s="143" t="s">
        <v>1725</v>
      </c>
      <c r="C2847" s="147">
        <v>42216</v>
      </c>
      <c r="D2847" s="7">
        <v>-7.1982482E-2</v>
      </c>
      <c r="E2847" s="10">
        <v>1</v>
      </c>
      <c r="F2847" s="144">
        <v>0</v>
      </c>
      <c r="G2847" s="47">
        <f t="shared" si="228"/>
        <v>42216</v>
      </c>
      <c r="H2847" s="47">
        <f t="shared" si="229"/>
        <v>0</v>
      </c>
      <c r="I2847" s="59">
        <v>-8.9788414520267451E-2</v>
      </c>
      <c r="J2847" s="23">
        <f t="shared" si="230"/>
        <v>1.7805932520267451E-2</v>
      </c>
      <c r="K2847" s="9">
        <v>-1.7165993179862959E-2</v>
      </c>
      <c r="L2847" s="63">
        <f t="shared" si="231"/>
        <v>-11.262887720488184</v>
      </c>
      <c r="M2847" s="63">
        <f t="shared" si="232"/>
        <v>-5.4816488820137038E-2</v>
      </c>
      <c r="N2847" s="145"/>
      <c r="O2847" s="131"/>
      <c r="P2847" s="131"/>
      <c r="Q2847" s="131"/>
      <c r="R2847" s="131"/>
      <c r="S2847" s="131"/>
      <c r="T2847" s="131"/>
      <c r="U2847" s="131"/>
      <c r="V2847" s="131"/>
      <c r="W2847" s="131"/>
    </row>
    <row r="2848" spans="1:23" ht="18" customHeight="1" x14ac:dyDescent="0.35">
      <c r="A2848" s="143" t="s">
        <v>496</v>
      </c>
      <c r="B2848" s="143" t="s">
        <v>513</v>
      </c>
      <c r="C2848" s="147">
        <v>26027</v>
      </c>
      <c r="D2848" s="7">
        <v>-0.136306029</v>
      </c>
      <c r="E2848" s="10">
        <v>1</v>
      </c>
      <c r="F2848" s="144">
        <v>1</v>
      </c>
      <c r="G2848" s="47">
        <f t="shared" si="228"/>
        <v>26027</v>
      </c>
      <c r="H2848" s="47">
        <f t="shared" si="229"/>
        <v>26027</v>
      </c>
      <c r="I2848" s="59">
        <v>-6.4291675190258815E-2</v>
      </c>
      <c r="J2848" s="23">
        <f t="shared" si="230"/>
        <v>-7.201435380974118E-2</v>
      </c>
      <c r="K2848" s="9">
        <v>2.4825882526396358E-3</v>
      </c>
      <c r="L2848" s="63">
        <f t="shared" si="231"/>
        <v>-22.390608942566136</v>
      </c>
      <c r="M2848" s="63">
        <f t="shared" si="232"/>
        <v>-0.13878861725263963</v>
      </c>
      <c r="N2848" s="145"/>
      <c r="O2848" s="131"/>
      <c r="P2848" s="131"/>
      <c r="Q2848" s="131"/>
      <c r="R2848" s="131"/>
      <c r="S2848" s="131"/>
      <c r="T2848" s="131"/>
      <c r="U2848" s="131"/>
      <c r="V2848" s="131"/>
      <c r="W2848" s="131"/>
    </row>
    <row r="2849" spans="1:23" ht="18" customHeight="1" x14ac:dyDescent="0.35">
      <c r="A2849" s="143" t="s">
        <v>496</v>
      </c>
      <c r="B2849" s="143" t="s">
        <v>363</v>
      </c>
      <c r="C2849" s="147">
        <v>18684</v>
      </c>
      <c r="D2849" s="7">
        <v>-8.0710212000000003E-2</v>
      </c>
      <c r="E2849" s="10">
        <v>1</v>
      </c>
      <c r="F2849" s="144">
        <v>0</v>
      </c>
      <c r="G2849" s="47">
        <f t="shared" si="228"/>
        <v>18684</v>
      </c>
      <c r="H2849" s="47">
        <f t="shared" si="229"/>
        <v>0</v>
      </c>
      <c r="I2849" s="59">
        <v>-8.9788414520267451E-2</v>
      </c>
      <c r="J2849" s="23">
        <f t="shared" si="230"/>
        <v>9.0782025202674477E-3</v>
      </c>
      <c r="K2849" s="9">
        <v>-1.7165993179862959E-2</v>
      </c>
      <c r="L2849" s="63">
        <f t="shared" si="231"/>
        <v>-8.6858229866951522</v>
      </c>
      <c r="M2849" s="63">
        <f t="shared" si="232"/>
        <v>-6.3544218820137041E-2</v>
      </c>
      <c r="N2849" s="145"/>
      <c r="O2849" s="131"/>
      <c r="P2849" s="131"/>
      <c r="Q2849" s="131"/>
      <c r="R2849" s="131"/>
      <c r="S2849" s="131"/>
      <c r="T2849" s="131"/>
      <c r="U2849" s="131"/>
      <c r="V2849" s="131"/>
      <c r="W2849" s="131"/>
    </row>
    <row r="2850" spans="1:23" ht="18" customHeight="1" x14ac:dyDescent="0.35">
      <c r="A2850" s="143" t="s">
        <v>496</v>
      </c>
      <c r="B2850" s="143" t="s">
        <v>1726</v>
      </c>
      <c r="C2850" s="147">
        <v>127225</v>
      </c>
      <c r="D2850" s="162">
        <v>7.7999999999999999E-5</v>
      </c>
      <c r="E2850" s="10">
        <v>1</v>
      </c>
      <c r="F2850" s="144">
        <v>0</v>
      </c>
      <c r="G2850" s="47">
        <f t="shared" si="228"/>
        <v>127225</v>
      </c>
      <c r="H2850" s="47">
        <f t="shared" si="229"/>
        <v>0</v>
      </c>
      <c r="I2850" s="59">
        <v>-8.9788414520267451E-2</v>
      </c>
      <c r="J2850" s="23">
        <f t="shared" si="230"/>
        <v>8.9866414520267446E-2</v>
      </c>
      <c r="K2850" s="9">
        <v>-1.7165993179862959E-2</v>
      </c>
      <c r="L2850" s="63">
        <f t="shared" si="231"/>
        <v>6.1506933058515019</v>
      </c>
      <c r="M2850" s="63">
        <f t="shared" si="232"/>
        <v>1.724399317986296E-2</v>
      </c>
      <c r="N2850" s="145"/>
      <c r="O2850" s="131"/>
      <c r="P2850" s="131"/>
      <c r="Q2850" s="131"/>
      <c r="R2850" s="131"/>
      <c r="S2850" s="131"/>
      <c r="T2850" s="131"/>
      <c r="U2850" s="131"/>
      <c r="V2850" s="131"/>
      <c r="W2850" s="131"/>
    </row>
    <row r="2851" spans="1:23" ht="18" customHeight="1" x14ac:dyDescent="0.35">
      <c r="A2851" s="143" t="s">
        <v>496</v>
      </c>
      <c r="B2851" s="143" t="s">
        <v>915</v>
      </c>
      <c r="C2851" s="147">
        <v>132818</v>
      </c>
      <c r="D2851" s="7">
        <v>4.865009E-2</v>
      </c>
      <c r="E2851" s="10">
        <v>1</v>
      </c>
      <c r="F2851" s="144">
        <v>0</v>
      </c>
      <c r="G2851" s="47">
        <f t="shared" si="228"/>
        <v>132818</v>
      </c>
      <c r="H2851" s="47">
        <f t="shared" si="229"/>
        <v>0</v>
      </c>
      <c r="I2851" s="59">
        <v>-8.9788414520267451E-2</v>
      </c>
      <c r="J2851" s="23">
        <f t="shared" si="230"/>
        <v>0.13843850452026746</v>
      </c>
      <c r="K2851" s="9">
        <v>-1.7165993179862959E-2</v>
      </c>
      <c r="L2851" s="63">
        <f t="shared" si="231"/>
        <v>23.986147571982119</v>
      </c>
      <c r="M2851" s="63">
        <f t="shared" si="232"/>
        <v>6.5816083179862955E-2</v>
      </c>
      <c r="N2851" s="145"/>
      <c r="O2851" s="131"/>
      <c r="P2851" s="131"/>
      <c r="Q2851" s="131"/>
      <c r="R2851" s="131"/>
      <c r="S2851" s="131"/>
      <c r="T2851" s="131"/>
      <c r="U2851" s="131"/>
      <c r="V2851" s="131"/>
      <c r="W2851" s="131"/>
    </row>
    <row r="2852" spans="1:23" ht="18" customHeight="1" x14ac:dyDescent="0.35">
      <c r="A2852" s="143" t="s">
        <v>496</v>
      </c>
      <c r="B2852" s="143" t="s">
        <v>514</v>
      </c>
      <c r="C2852" s="147">
        <v>23575</v>
      </c>
      <c r="D2852" s="7">
        <v>3.9761471999999999E-2</v>
      </c>
      <c r="E2852" s="10">
        <v>1</v>
      </c>
      <c r="F2852" s="144">
        <v>1</v>
      </c>
      <c r="G2852" s="47">
        <f t="shared" si="228"/>
        <v>23575</v>
      </c>
      <c r="H2852" s="47">
        <f t="shared" si="229"/>
        <v>23575</v>
      </c>
      <c r="I2852" s="59">
        <v>-6.4291675190258815E-2</v>
      </c>
      <c r="J2852" s="23">
        <f t="shared" si="230"/>
        <v>0.10405314719025882</v>
      </c>
      <c r="K2852" s="9">
        <v>2.4825882526396358E-3</v>
      </c>
      <c r="L2852" s="63">
        <f t="shared" si="231"/>
        <v>5.7238566730889673</v>
      </c>
      <c r="M2852" s="63">
        <f t="shared" si="232"/>
        <v>3.7278883747360367E-2</v>
      </c>
      <c r="N2852" s="145"/>
      <c r="O2852" s="131"/>
      <c r="P2852" s="131"/>
      <c r="Q2852" s="131"/>
      <c r="R2852" s="131"/>
      <c r="S2852" s="131"/>
      <c r="T2852" s="131"/>
      <c r="U2852" s="131"/>
      <c r="V2852" s="131"/>
      <c r="W2852" s="131"/>
    </row>
    <row r="2853" spans="1:23" ht="18" customHeight="1" x14ac:dyDescent="0.35">
      <c r="A2853" s="143" t="s">
        <v>496</v>
      </c>
      <c r="B2853" s="143" t="s">
        <v>375</v>
      </c>
      <c r="C2853" s="147">
        <v>88369</v>
      </c>
      <c r="D2853" s="7">
        <v>2.1468351E-2</v>
      </c>
      <c r="E2853" s="10">
        <v>1</v>
      </c>
      <c r="F2853" s="144">
        <v>1</v>
      </c>
      <c r="G2853" s="47">
        <f t="shared" si="228"/>
        <v>88369</v>
      </c>
      <c r="H2853" s="47">
        <f t="shared" si="229"/>
        <v>88369</v>
      </c>
      <c r="I2853" s="59">
        <v>-6.4291675190258815E-2</v>
      </c>
      <c r="J2853" s="23">
        <f t="shared" si="230"/>
        <v>8.5760026190258812E-2</v>
      </c>
      <c r="K2853" s="9">
        <v>2.4825882526396358E-3</v>
      </c>
      <c r="L2853" s="63">
        <f t="shared" si="231"/>
        <v>5.643883229192161</v>
      </c>
      <c r="M2853" s="63">
        <f t="shared" si="232"/>
        <v>1.8985762747360364E-2</v>
      </c>
      <c r="N2853" s="145"/>
      <c r="O2853" s="131"/>
      <c r="P2853" s="131"/>
      <c r="Q2853" s="131"/>
      <c r="R2853" s="131"/>
      <c r="S2853" s="131"/>
      <c r="T2853" s="131"/>
      <c r="U2853" s="131"/>
      <c r="V2853" s="131"/>
      <c r="W2853" s="131"/>
    </row>
    <row r="2854" spans="1:23" ht="18" customHeight="1" x14ac:dyDescent="0.35">
      <c r="A2854" s="143" t="s">
        <v>496</v>
      </c>
      <c r="B2854" s="143" t="s">
        <v>1292</v>
      </c>
      <c r="C2854" s="147">
        <v>8711</v>
      </c>
      <c r="D2854" s="7">
        <v>-7.0201516000000005E-2</v>
      </c>
      <c r="E2854" s="10">
        <v>1</v>
      </c>
      <c r="F2854" s="144">
        <v>0</v>
      </c>
      <c r="G2854" s="47">
        <f t="shared" si="228"/>
        <v>8711</v>
      </c>
      <c r="H2854" s="47">
        <f t="shared" si="229"/>
        <v>0</v>
      </c>
      <c r="I2854" s="59">
        <v>-8.9788414520267451E-2</v>
      </c>
      <c r="J2854" s="23">
        <f t="shared" si="230"/>
        <v>1.9586898520267446E-2</v>
      </c>
      <c r="K2854" s="9">
        <v>-1.7165993179862959E-2</v>
      </c>
      <c r="L2854" s="63">
        <f t="shared" si="231"/>
        <v>-4.949950561015207</v>
      </c>
      <c r="M2854" s="63">
        <f t="shared" si="232"/>
        <v>-5.3035522820137043E-2</v>
      </c>
      <c r="N2854" s="145"/>
      <c r="O2854" s="131"/>
      <c r="P2854" s="131"/>
      <c r="Q2854" s="131"/>
      <c r="R2854" s="131"/>
      <c r="S2854" s="131"/>
      <c r="T2854" s="131"/>
      <c r="U2854" s="131"/>
      <c r="V2854" s="131"/>
      <c r="W2854" s="131"/>
    </row>
    <row r="2855" spans="1:23" ht="18" customHeight="1" x14ac:dyDescent="0.35">
      <c r="A2855" s="143" t="s">
        <v>496</v>
      </c>
      <c r="B2855" s="143" t="s">
        <v>515</v>
      </c>
      <c r="C2855" s="147">
        <v>10373</v>
      </c>
      <c r="D2855" s="7">
        <v>-5.9427622999999999E-2</v>
      </c>
      <c r="E2855" s="10">
        <v>1</v>
      </c>
      <c r="F2855" s="144">
        <v>1</v>
      </c>
      <c r="G2855" s="47">
        <f t="shared" si="228"/>
        <v>10373</v>
      </c>
      <c r="H2855" s="47">
        <f t="shared" si="229"/>
        <v>10373</v>
      </c>
      <c r="I2855" s="59">
        <v>-6.4291675190258815E-2</v>
      </c>
      <c r="J2855" s="23">
        <f t="shared" si="230"/>
        <v>4.8640521902588163E-3</v>
      </c>
      <c r="K2855" s="9">
        <v>2.4825882526396358E-3</v>
      </c>
      <c r="L2855" s="63">
        <f t="shared" si="231"/>
        <v>-6.3054266050327561</v>
      </c>
      <c r="M2855" s="63">
        <f t="shared" si="232"/>
        <v>-6.1910211252639638E-2</v>
      </c>
      <c r="N2855" s="145"/>
      <c r="O2855" s="131"/>
      <c r="P2855" s="131"/>
      <c r="Q2855" s="131"/>
      <c r="R2855" s="131"/>
      <c r="S2855" s="131"/>
      <c r="T2855" s="131"/>
      <c r="U2855" s="131"/>
      <c r="V2855" s="131"/>
      <c r="W2855" s="131"/>
    </row>
    <row r="2856" spans="1:23" ht="18" customHeight="1" x14ac:dyDescent="0.35">
      <c r="A2856" s="143" t="s">
        <v>496</v>
      </c>
      <c r="B2856" s="143" t="s">
        <v>809</v>
      </c>
      <c r="C2856" s="147">
        <v>36733</v>
      </c>
      <c r="D2856" s="7">
        <v>-0.172390284</v>
      </c>
      <c r="E2856" s="10">
        <v>1</v>
      </c>
      <c r="F2856" s="144">
        <v>0</v>
      </c>
      <c r="G2856" s="47">
        <f t="shared" si="228"/>
        <v>36733</v>
      </c>
      <c r="H2856" s="47">
        <f t="shared" si="229"/>
        <v>0</v>
      </c>
      <c r="I2856" s="59">
        <v>-8.9788414520267451E-2</v>
      </c>
      <c r="J2856" s="23">
        <f t="shared" si="230"/>
        <v>-8.2601869479732554E-2</v>
      </c>
      <c r="K2856" s="9">
        <v>-1.7165993179862959E-2</v>
      </c>
      <c r="L2856" s="63">
        <f t="shared" si="231"/>
        <v>-29.750062589173687</v>
      </c>
      <c r="M2856" s="63">
        <f t="shared" si="232"/>
        <v>-0.15522429082013706</v>
      </c>
      <c r="N2856" s="145"/>
      <c r="O2856" s="131"/>
      <c r="P2856" s="131"/>
      <c r="Q2856" s="131"/>
      <c r="R2856" s="131"/>
      <c r="S2856" s="131"/>
      <c r="T2856" s="131"/>
      <c r="U2856" s="131"/>
      <c r="V2856" s="131"/>
      <c r="W2856" s="131"/>
    </row>
    <row r="2857" spans="1:23" ht="18" customHeight="1" x14ac:dyDescent="0.35">
      <c r="A2857" s="143" t="s">
        <v>496</v>
      </c>
      <c r="B2857" s="143" t="s">
        <v>1747</v>
      </c>
      <c r="C2857" s="147">
        <v>421684</v>
      </c>
      <c r="D2857" s="7">
        <v>3.1255744000000002E-2</v>
      </c>
      <c r="E2857" s="10">
        <v>1</v>
      </c>
      <c r="F2857" s="144">
        <v>0</v>
      </c>
      <c r="G2857" s="47">
        <f t="shared" si="228"/>
        <v>421684</v>
      </c>
      <c r="H2857" s="47">
        <f t="shared" si="229"/>
        <v>0</v>
      </c>
      <c r="I2857" s="59">
        <v>-8.9788414520267451E-2</v>
      </c>
      <c r="J2857" s="23">
        <f t="shared" si="230"/>
        <v>0.12104415852026745</v>
      </c>
      <c r="K2857" s="9">
        <v>-1.7165993179862959E-2</v>
      </c>
      <c r="L2857" s="63">
        <f t="shared" si="231"/>
        <v>31.443720525346176</v>
      </c>
      <c r="M2857" s="63">
        <f t="shared" si="232"/>
        <v>4.8421737179862964E-2</v>
      </c>
      <c r="N2857" s="145"/>
      <c r="O2857" s="131"/>
      <c r="P2857" s="131"/>
      <c r="Q2857" s="131"/>
      <c r="R2857" s="131"/>
      <c r="S2857" s="131"/>
      <c r="T2857" s="131"/>
      <c r="U2857" s="131"/>
      <c r="V2857" s="131"/>
      <c r="W2857" s="131"/>
    </row>
    <row r="2858" spans="1:23" ht="18" customHeight="1" x14ac:dyDescent="0.35">
      <c r="A2858" s="143" t="s">
        <v>496</v>
      </c>
      <c r="B2858" s="143" t="s">
        <v>259</v>
      </c>
      <c r="C2858" s="147">
        <v>36548</v>
      </c>
      <c r="D2858" s="7">
        <v>-0.121310573</v>
      </c>
      <c r="E2858" s="10">
        <v>1</v>
      </c>
      <c r="F2858" s="144">
        <v>0</v>
      </c>
      <c r="G2858" s="47">
        <f t="shared" si="228"/>
        <v>36548</v>
      </c>
      <c r="H2858" s="47">
        <f t="shared" si="229"/>
        <v>0</v>
      </c>
      <c r="I2858" s="59">
        <v>-8.9788414520267451E-2</v>
      </c>
      <c r="J2858" s="23">
        <f t="shared" si="230"/>
        <v>-3.1522158479732554E-2</v>
      </c>
      <c r="K2858" s="9">
        <v>-1.7165993179862959E-2</v>
      </c>
      <c r="L2858" s="63">
        <f t="shared" si="231"/>
        <v>-19.909872562477755</v>
      </c>
      <c r="M2858" s="63">
        <f t="shared" si="232"/>
        <v>-0.10414457982013704</v>
      </c>
      <c r="N2858" s="145"/>
      <c r="O2858" s="131"/>
      <c r="P2858" s="131"/>
      <c r="Q2858" s="131"/>
      <c r="R2858" s="131"/>
      <c r="S2858" s="131"/>
      <c r="T2858" s="131"/>
      <c r="U2858" s="131"/>
      <c r="V2858" s="131"/>
      <c r="W2858" s="131"/>
    </row>
    <row r="2859" spans="1:23" ht="18" customHeight="1" x14ac:dyDescent="0.35">
      <c r="A2859" s="143" t="s">
        <v>496</v>
      </c>
      <c r="B2859" s="143" t="s">
        <v>101</v>
      </c>
      <c r="C2859" s="147">
        <v>52436</v>
      </c>
      <c r="D2859" s="7">
        <v>-0.100160635</v>
      </c>
      <c r="E2859" s="10">
        <v>1</v>
      </c>
      <c r="F2859" s="144">
        <v>1</v>
      </c>
      <c r="G2859" s="47">
        <f t="shared" si="228"/>
        <v>52436</v>
      </c>
      <c r="H2859" s="47">
        <f t="shared" si="229"/>
        <v>52436</v>
      </c>
      <c r="I2859" s="59">
        <v>-6.4291675190258815E-2</v>
      </c>
      <c r="J2859" s="23">
        <f t="shared" si="230"/>
        <v>-3.5868959809741183E-2</v>
      </c>
      <c r="K2859" s="9">
        <v>2.4825882526396358E-3</v>
      </c>
      <c r="L2859" s="63">
        <f t="shared" si="231"/>
        <v>-23.504177538937391</v>
      </c>
      <c r="M2859" s="63">
        <f t="shared" si="232"/>
        <v>-0.10264322325263964</v>
      </c>
      <c r="N2859" s="145"/>
      <c r="O2859" s="131"/>
      <c r="P2859" s="131"/>
      <c r="Q2859" s="131"/>
      <c r="R2859" s="131"/>
      <c r="S2859" s="131"/>
      <c r="T2859" s="131"/>
      <c r="U2859" s="131"/>
      <c r="V2859" s="131"/>
      <c r="W2859" s="131"/>
    </row>
    <row r="2860" spans="1:23" ht="18" customHeight="1" x14ac:dyDescent="0.35">
      <c r="A2860" s="143" t="s">
        <v>496</v>
      </c>
      <c r="B2860" s="143" t="s">
        <v>516</v>
      </c>
      <c r="C2860" s="147">
        <v>19189</v>
      </c>
      <c r="D2860" s="7">
        <v>2.6036103000000001E-2</v>
      </c>
      <c r="E2860" s="10">
        <v>1</v>
      </c>
      <c r="F2860" s="144">
        <v>1</v>
      </c>
      <c r="G2860" s="47">
        <f t="shared" si="228"/>
        <v>19189</v>
      </c>
      <c r="H2860" s="47">
        <f t="shared" si="229"/>
        <v>19189</v>
      </c>
      <c r="I2860" s="59">
        <v>-6.4291675190258815E-2</v>
      </c>
      <c r="J2860" s="23">
        <f t="shared" si="230"/>
        <v>9.032777819025882E-2</v>
      </c>
      <c r="K2860" s="9">
        <v>2.4825882526396358E-3</v>
      </c>
      <c r="L2860" s="63">
        <f t="shared" si="231"/>
        <v>3.2627356995154617</v>
      </c>
      <c r="M2860" s="63">
        <f t="shared" si="232"/>
        <v>2.3553514747360366E-2</v>
      </c>
      <c r="N2860" s="145"/>
      <c r="O2860" s="131"/>
      <c r="P2860" s="131"/>
      <c r="Q2860" s="131"/>
      <c r="R2860" s="131"/>
      <c r="S2860" s="131"/>
      <c r="T2860" s="131"/>
      <c r="U2860" s="131"/>
      <c r="V2860" s="131"/>
      <c r="W2860" s="131"/>
    </row>
    <row r="2861" spans="1:23" ht="18" customHeight="1" x14ac:dyDescent="0.35">
      <c r="A2861" s="143" t="s">
        <v>496</v>
      </c>
      <c r="B2861" s="143" t="s">
        <v>1433</v>
      </c>
      <c r="C2861" s="147">
        <v>18115</v>
      </c>
      <c r="D2861" s="7">
        <v>-9.3314682999999995E-2</v>
      </c>
      <c r="E2861" s="10">
        <v>1</v>
      </c>
      <c r="F2861" s="144">
        <v>0</v>
      </c>
      <c r="G2861" s="47">
        <f t="shared" si="228"/>
        <v>18115</v>
      </c>
      <c r="H2861" s="47">
        <f t="shared" si="229"/>
        <v>0</v>
      </c>
      <c r="I2861" s="59">
        <v>-8.9788414520267451E-2</v>
      </c>
      <c r="J2861" s="23">
        <f t="shared" si="230"/>
        <v>-3.5262684797325444E-3</v>
      </c>
      <c r="K2861" s="9">
        <v>-1.7165993179862959E-2</v>
      </c>
      <c r="L2861" s="63">
        <f t="shared" si="231"/>
        <v>-10.249002631689297</v>
      </c>
      <c r="M2861" s="63">
        <f t="shared" si="232"/>
        <v>-7.6148689820137033E-2</v>
      </c>
      <c r="N2861" s="145"/>
      <c r="O2861" s="131"/>
      <c r="P2861" s="131"/>
      <c r="Q2861" s="131"/>
      <c r="R2861" s="131"/>
      <c r="S2861" s="131"/>
      <c r="T2861" s="131"/>
      <c r="U2861" s="131"/>
      <c r="V2861" s="131"/>
      <c r="W2861" s="131"/>
    </row>
    <row r="2862" spans="1:23" ht="18" customHeight="1" x14ac:dyDescent="0.35">
      <c r="A2862" s="143" t="s">
        <v>496</v>
      </c>
      <c r="B2862" s="143" t="s">
        <v>364</v>
      </c>
      <c r="C2862" s="147">
        <v>13434</v>
      </c>
      <c r="D2862" s="7">
        <v>6.1507164000000003E-2</v>
      </c>
      <c r="E2862" s="10">
        <v>1</v>
      </c>
      <c r="F2862" s="144">
        <v>0</v>
      </c>
      <c r="G2862" s="47">
        <f t="shared" si="228"/>
        <v>13434</v>
      </c>
      <c r="H2862" s="47">
        <f t="shared" si="229"/>
        <v>0</v>
      </c>
      <c r="I2862" s="59">
        <v>-8.9788414520267451E-2</v>
      </c>
      <c r="J2862" s="23">
        <f t="shared" si="230"/>
        <v>0.15129557852026745</v>
      </c>
      <c r="K2862" s="9">
        <v>-1.7165993179862959E-2</v>
      </c>
      <c r="L2862" s="63">
        <f t="shared" si="231"/>
        <v>9.1186227954191352</v>
      </c>
      <c r="M2862" s="63">
        <f t="shared" si="232"/>
        <v>7.8673157179862965E-2</v>
      </c>
      <c r="N2862" s="145"/>
      <c r="O2862" s="131"/>
      <c r="P2862" s="131"/>
      <c r="Q2862" s="131"/>
      <c r="R2862" s="131"/>
      <c r="S2862" s="131"/>
      <c r="T2862" s="131"/>
      <c r="U2862" s="131"/>
      <c r="V2862" s="131"/>
      <c r="W2862" s="131"/>
    </row>
    <row r="2863" spans="1:23" ht="18" customHeight="1" x14ac:dyDescent="0.35">
      <c r="A2863" s="143" t="s">
        <v>496</v>
      </c>
      <c r="B2863" s="143" t="s">
        <v>371</v>
      </c>
      <c r="C2863" s="147">
        <v>21824</v>
      </c>
      <c r="D2863" s="7">
        <v>3.1532697999999998E-2</v>
      </c>
      <c r="E2863" s="10">
        <v>1</v>
      </c>
      <c r="F2863" s="144">
        <v>0</v>
      </c>
      <c r="G2863" s="47">
        <f t="shared" si="228"/>
        <v>21824</v>
      </c>
      <c r="H2863" s="47">
        <f t="shared" si="229"/>
        <v>0</v>
      </c>
      <c r="I2863" s="59">
        <v>-8.9788414520267451E-2</v>
      </c>
      <c r="J2863" s="23">
        <f t="shared" si="230"/>
        <v>0.12132111252026745</v>
      </c>
      <c r="K2863" s="9">
        <v>-1.7165993179862959E-2</v>
      </c>
      <c r="L2863" s="63">
        <f t="shared" si="231"/>
        <v>7.1942324464749818</v>
      </c>
      <c r="M2863" s="63">
        <f t="shared" si="232"/>
        <v>4.869869117986296E-2</v>
      </c>
      <c r="N2863" s="145"/>
      <c r="O2863" s="131"/>
      <c r="P2863" s="131"/>
      <c r="Q2863" s="131"/>
      <c r="R2863" s="131"/>
      <c r="S2863" s="131"/>
      <c r="T2863" s="131"/>
      <c r="U2863" s="131"/>
      <c r="V2863" s="131"/>
      <c r="W2863" s="131"/>
    </row>
    <row r="2864" spans="1:23" ht="18" customHeight="1" x14ac:dyDescent="0.35">
      <c r="A2864" s="143" t="s">
        <v>496</v>
      </c>
      <c r="B2864" s="143" t="s">
        <v>1669</v>
      </c>
      <c r="C2864" s="147">
        <v>30385</v>
      </c>
      <c r="D2864" s="7">
        <v>-0.17036058700000001</v>
      </c>
      <c r="E2864" s="10">
        <v>1</v>
      </c>
      <c r="F2864" s="144">
        <v>0</v>
      </c>
      <c r="G2864" s="47">
        <f t="shared" si="228"/>
        <v>30385</v>
      </c>
      <c r="H2864" s="47">
        <f t="shared" si="229"/>
        <v>0</v>
      </c>
      <c r="I2864" s="59">
        <v>-8.9788414520267451E-2</v>
      </c>
      <c r="J2864" s="23">
        <f t="shared" si="230"/>
        <v>-8.0572172479732557E-2</v>
      </c>
      <c r="K2864" s="9">
        <v>-1.7165993179862959E-2</v>
      </c>
      <c r="L2864" s="63">
        <f t="shared" si="231"/>
        <v>-26.703799578864317</v>
      </c>
      <c r="M2864" s="63">
        <f t="shared" si="232"/>
        <v>-0.15319459382013706</v>
      </c>
      <c r="N2864" s="145"/>
      <c r="O2864" s="131"/>
      <c r="P2864" s="131"/>
      <c r="Q2864" s="131"/>
      <c r="R2864" s="131"/>
      <c r="S2864" s="131"/>
      <c r="T2864" s="131"/>
      <c r="U2864" s="131"/>
      <c r="V2864" s="131"/>
      <c r="W2864" s="131"/>
    </row>
    <row r="2865" spans="1:23" ht="18" customHeight="1" x14ac:dyDescent="0.35">
      <c r="A2865" s="143" t="s">
        <v>496</v>
      </c>
      <c r="B2865" s="143" t="s">
        <v>1727</v>
      </c>
      <c r="C2865" s="147">
        <v>27190</v>
      </c>
      <c r="D2865" s="7">
        <v>-0.122242906</v>
      </c>
      <c r="E2865" s="10">
        <v>1</v>
      </c>
      <c r="F2865" s="144">
        <v>0</v>
      </c>
      <c r="G2865" s="47">
        <f t="shared" si="228"/>
        <v>27190</v>
      </c>
      <c r="H2865" s="47">
        <f t="shared" si="229"/>
        <v>0</v>
      </c>
      <c r="I2865" s="59">
        <v>-8.9788414520267451E-2</v>
      </c>
      <c r="J2865" s="23">
        <f t="shared" si="230"/>
        <v>-3.2454491479732547E-2</v>
      </c>
      <c r="K2865" s="9">
        <v>-1.7165993179862959E-2</v>
      </c>
      <c r="L2865" s="63">
        <f t="shared" si="231"/>
        <v>-17.326542510159733</v>
      </c>
      <c r="M2865" s="63">
        <f t="shared" si="232"/>
        <v>-0.10507691282013704</v>
      </c>
      <c r="N2865" s="145"/>
      <c r="O2865" s="131"/>
      <c r="P2865" s="131"/>
      <c r="Q2865" s="131"/>
      <c r="R2865" s="131"/>
      <c r="S2865" s="131"/>
      <c r="T2865" s="131"/>
      <c r="U2865" s="131"/>
      <c r="V2865" s="131"/>
      <c r="W2865" s="131"/>
    </row>
    <row r="2866" spans="1:23" ht="18" customHeight="1" x14ac:dyDescent="0.35">
      <c r="A2866" s="143" t="s">
        <v>496</v>
      </c>
      <c r="B2866" s="143" t="s">
        <v>493</v>
      </c>
      <c r="C2866" s="147">
        <v>71457</v>
      </c>
      <c r="D2866" s="7">
        <v>5.7721886E-2</v>
      </c>
      <c r="E2866" s="10">
        <v>1</v>
      </c>
      <c r="F2866" s="144">
        <v>0</v>
      </c>
      <c r="G2866" s="47">
        <f t="shared" si="228"/>
        <v>71457</v>
      </c>
      <c r="H2866" s="47">
        <f t="shared" si="229"/>
        <v>0</v>
      </c>
      <c r="I2866" s="59">
        <v>-8.9788414520267451E-2</v>
      </c>
      <c r="J2866" s="23">
        <f t="shared" si="230"/>
        <v>0.14751030052026745</v>
      </c>
      <c r="K2866" s="9">
        <v>-1.7165993179862959E-2</v>
      </c>
      <c r="L2866" s="63">
        <f t="shared" si="231"/>
        <v>20.018610108468138</v>
      </c>
      <c r="M2866" s="63">
        <f t="shared" si="232"/>
        <v>7.4887879179862962E-2</v>
      </c>
      <c r="N2866" s="145"/>
      <c r="O2866" s="131"/>
      <c r="P2866" s="131"/>
      <c r="Q2866" s="131"/>
      <c r="R2866" s="131"/>
      <c r="S2866" s="131"/>
      <c r="T2866" s="131"/>
      <c r="U2866" s="131"/>
      <c r="V2866" s="131"/>
      <c r="W2866" s="131"/>
    </row>
    <row r="2867" spans="1:23" ht="18" customHeight="1" x14ac:dyDescent="0.35">
      <c r="A2867" s="143" t="s">
        <v>101</v>
      </c>
      <c r="B2867" s="143" t="s">
        <v>45</v>
      </c>
      <c r="C2867" s="147">
        <v>10495</v>
      </c>
      <c r="D2867" s="7">
        <v>-8.0168270000000007E-3</v>
      </c>
      <c r="E2867" s="10">
        <v>1</v>
      </c>
      <c r="F2867" s="144">
        <v>0</v>
      </c>
      <c r="G2867" s="47">
        <f t="shared" si="228"/>
        <v>10495</v>
      </c>
      <c r="H2867" s="47">
        <f t="shared" si="229"/>
        <v>0</v>
      </c>
      <c r="I2867" s="59">
        <v>-8.9788414520267451E-2</v>
      </c>
      <c r="J2867" s="23">
        <f t="shared" si="230"/>
        <v>8.1771587520267447E-2</v>
      </c>
      <c r="K2867" s="9">
        <v>-1.7165993179862959E-2</v>
      </c>
      <c r="L2867" s="63">
        <f t="shared" si="231"/>
        <v>0.93728731056806802</v>
      </c>
      <c r="M2867" s="63">
        <f t="shared" si="232"/>
        <v>9.1491661798629581E-3</v>
      </c>
      <c r="N2867" s="145"/>
      <c r="O2867" s="131"/>
      <c r="P2867" s="131"/>
      <c r="Q2867" s="131"/>
      <c r="R2867" s="131"/>
      <c r="S2867" s="131"/>
      <c r="T2867" s="131"/>
      <c r="U2867" s="131"/>
      <c r="V2867" s="131"/>
      <c r="W2867" s="131"/>
    </row>
    <row r="2868" spans="1:23" ht="18" customHeight="1" x14ac:dyDescent="0.35">
      <c r="A2868" s="143" t="s">
        <v>101</v>
      </c>
      <c r="B2868" s="143" t="s">
        <v>1748</v>
      </c>
      <c r="C2868" s="147">
        <v>21159</v>
      </c>
      <c r="D2868" s="7">
        <v>-6.4234361000000004E-2</v>
      </c>
      <c r="E2868" s="10">
        <v>1</v>
      </c>
      <c r="F2868" s="144">
        <v>0</v>
      </c>
      <c r="G2868" s="47">
        <f t="shared" si="228"/>
        <v>21159</v>
      </c>
      <c r="H2868" s="47">
        <f t="shared" si="229"/>
        <v>0</v>
      </c>
      <c r="I2868" s="59">
        <v>-8.9788414520267451E-2</v>
      </c>
      <c r="J2868" s="23">
        <f t="shared" si="230"/>
        <v>2.5554053520267447E-2</v>
      </c>
      <c r="K2868" s="9">
        <v>-1.7165993179862959E-2</v>
      </c>
      <c r="L2868" s="63">
        <f t="shared" si="231"/>
        <v>-6.8466276226268494</v>
      </c>
      <c r="M2868" s="63">
        <f t="shared" si="232"/>
        <v>-4.7068367820137041E-2</v>
      </c>
      <c r="N2868" s="145"/>
      <c r="O2868" s="131"/>
      <c r="P2868" s="131"/>
      <c r="Q2868" s="131"/>
      <c r="R2868" s="131"/>
      <c r="S2868" s="131"/>
      <c r="T2868" s="131"/>
      <c r="U2868" s="131"/>
      <c r="V2868" s="131"/>
      <c r="W2868" s="131"/>
    </row>
    <row r="2869" spans="1:23" ht="18" customHeight="1" x14ac:dyDescent="0.35">
      <c r="A2869" s="143" t="s">
        <v>101</v>
      </c>
      <c r="B2869" s="143" t="s">
        <v>564</v>
      </c>
      <c r="C2869" s="147">
        <v>170704</v>
      </c>
      <c r="D2869" s="7">
        <v>2.3707807000000001E-2</v>
      </c>
      <c r="E2869" s="10">
        <v>1</v>
      </c>
      <c r="F2869" s="144">
        <v>0</v>
      </c>
      <c r="G2869" s="47">
        <f t="shared" si="228"/>
        <v>170704</v>
      </c>
      <c r="H2869" s="47">
        <f t="shared" si="229"/>
        <v>0</v>
      </c>
      <c r="I2869" s="59">
        <v>-8.9788414520267451E-2</v>
      </c>
      <c r="J2869" s="23">
        <f t="shared" si="230"/>
        <v>0.11349622152026745</v>
      </c>
      <c r="K2869" s="9">
        <v>-1.7165993179862959E-2</v>
      </c>
      <c r="L2869" s="63">
        <f t="shared" si="231"/>
        <v>16.887558495630358</v>
      </c>
      <c r="M2869" s="63">
        <f t="shared" si="232"/>
        <v>4.087380017986296E-2</v>
      </c>
      <c r="N2869" s="145"/>
      <c r="O2869" s="131"/>
      <c r="P2869" s="131"/>
      <c r="Q2869" s="131"/>
      <c r="R2869" s="131"/>
      <c r="S2869" s="131"/>
      <c r="T2869" s="131"/>
      <c r="U2869" s="131"/>
      <c r="V2869" s="131"/>
      <c r="W2869" s="131"/>
    </row>
    <row r="2870" spans="1:23" ht="18" customHeight="1" x14ac:dyDescent="0.35">
      <c r="A2870" s="143" t="s">
        <v>101</v>
      </c>
      <c r="B2870" s="143" t="s">
        <v>1749</v>
      </c>
      <c r="C2870" s="147">
        <v>73481</v>
      </c>
      <c r="D2870" s="7">
        <v>2.0569671000000001E-2</v>
      </c>
      <c r="E2870" s="10">
        <v>1</v>
      </c>
      <c r="F2870" s="144">
        <v>0</v>
      </c>
      <c r="G2870" s="47">
        <f t="shared" si="228"/>
        <v>73481</v>
      </c>
      <c r="H2870" s="47">
        <f t="shared" si="229"/>
        <v>0</v>
      </c>
      <c r="I2870" s="59">
        <v>-8.9788414520267451E-2</v>
      </c>
      <c r="J2870" s="23">
        <f t="shared" si="230"/>
        <v>0.11035808552026745</v>
      </c>
      <c r="K2870" s="9">
        <v>-1.7165993179862959E-2</v>
      </c>
      <c r="L2870" s="63">
        <f t="shared" si="231"/>
        <v>10.229149533506709</v>
      </c>
      <c r="M2870" s="63">
        <f t="shared" si="232"/>
        <v>3.773566417986296E-2</v>
      </c>
      <c r="N2870" s="145"/>
      <c r="O2870" s="131"/>
      <c r="P2870" s="131"/>
      <c r="Q2870" s="131"/>
      <c r="R2870" s="131"/>
      <c r="S2870" s="131"/>
      <c r="T2870" s="131"/>
      <c r="U2870" s="131"/>
      <c r="V2870" s="131"/>
      <c r="W2870" s="131"/>
    </row>
    <row r="2871" spans="1:23" ht="18" customHeight="1" x14ac:dyDescent="0.35">
      <c r="A2871" s="143" t="s">
        <v>101</v>
      </c>
      <c r="B2871" s="143" t="s">
        <v>1750</v>
      </c>
      <c r="C2871" s="147">
        <v>85452</v>
      </c>
      <c r="D2871" s="7">
        <v>4.8909400000000003E-4</v>
      </c>
      <c r="E2871" s="10">
        <v>1</v>
      </c>
      <c r="F2871" s="144">
        <v>0</v>
      </c>
      <c r="G2871" s="47">
        <f t="shared" si="228"/>
        <v>85452</v>
      </c>
      <c r="H2871" s="47">
        <f t="shared" si="229"/>
        <v>0</v>
      </c>
      <c r="I2871" s="59">
        <v>-8.9788414520267451E-2</v>
      </c>
      <c r="J2871" s="23">
        <f t="shared" si="230"/>
        <v>9.0277508520267447E-2</v>
      </c>
      <c r="K2871" s="9">
        <v>-1.7165993179862959E-2</v>
      </c>
      <c r="L2871" s="63">
        <f t="shared" si="231"/>
        <v>5.1609658140344452</v>
      </c>
      <c r="M2871" s="63">
        <f t="shared" si="232"/>
        <v>1.7655087179862958E-2</v>
      </c>
      <c r="N2871" s="145"/>
      <c r="O2871" s="131"/>
      <c r="P2871" s="131"/>
      <c r="Q2871" s="131"/>
      <c r="R2871" s="131"/>
      <c r="S2871" s="131"/>
      <c r="T2871" s="131"/>
      <c r="U2871" s="131"/>
      <c r="V2871" s="131"/>
      <c r="W2871" s="131"/>
    </row>
    <row r="2872" spans="1:23" ht="18" customHeight="1" x14ac:dyDescent="0.35">
      <c r="A2872" s="143" t="s">
        <v>101</v>
      </c>
      <c r="B2872" s="143" t="s">
        <v>452</v>
      </c>
      <c r="C2872" s="147">
        <v>446195</v>
      </c>
      <c r="D2872" s="7">
        <v>-4.736741E-3</v>
      </c>
      <c r="E2872" s="10">
        <v>1</v>
      </c>
      <c r="F2872" s="144">
        <v>0</v>
      </c>
      <c r="G2872" s="47">
        <f t="shared" si="228"/>
        <v>446195</v>
      </c>
      <c r="H2872" s="47">
        <f t="shared" si="229"/>
        <v>0</v>
      </c>
      <c r="I2872" s="59">
        <v>-8.9788414520267451E-2</v>
      </c>
      <c r="J2872" s="23">
        <f t="shared" si="230"/>
        <v>8.5051673520267448E-2</v>
      </c>
      <c r="K2872" s="9">
        <v>-1.7165993179862959E-2</v>
      </c>
      <c r="L2872" s="63">
        <f t="shared" si="231"/>
        <v>8.3024706551231802</v>
      </c>
      <c r="M2872" s="63">
        <f t="shared" si="232"/>
        <v>1.242925217986296E-2</v>
      </c>
      <c r="N2872" s="145"/>
      <c r="O2872" s="131"/>
      <c r="P2872" s="131"/>
      <c r="Q2872" s="131"/>
      <c r="R2872" s="131"/>
      <c r="S2872" s="131"/>
      <c r="T2872" s="131"/>
      <c r="U2872" s="131"/>
      <c r="V2872" s="131"/>
      <c r="W2872" s="131"/>
    </row>
    <row r="2873" spans="1:23" ht="18" customHeight="1" x14ac:dyDescent="0.35">
      <c r="A2873" s="143" t="s">
        <v>101</v>
      </c>
      <c r="B2873" s="143" t="s">
        <v>107</v>
      </c>
      <c r="C2873" s="147">
        <v>4607</v>
      </c>
      <c r="D2873" s="7">
        <v>-3.8153689999999997E-2</v>
      </c>
      <c r="E2873" s="10">
        <v>1</v>
      </c>
      <c r="F2873" s="144">
        <v>0</v>
      </c>
      <c r="G2873" s="47">
        <f t="shared" si="228"/>
        <v>4607</v>
      </c>
      <c r="H2873" s="47">
        <f t="shared" si="229"/>
        <v>0</v>
      </c>
      <c r="I2873" s="59">
        <v>-8.9788414520267451E-2</v>
      </c>
      <c r="J2873" s="23">
        <f t="shared" si="230"/>
        <v>5.1634724520267454E-2</v>
      </c>
      <c r="K2873" s="9">
        <v>-1.7165993179862959E-2</v>
      </c>
      <c r="L2873" s="63">
        <f t="shared" si="231"/>
        <v>-1.4245375059537932</v>
      </c>
      <c r="M2873" s="63">
        <f t="shared" si="232"/>
        <v>-2.0987696820137038E-2</v>
      </c>
      <c r="N2873" s="145"/>
      <c r="O2873" s="131"/>
      <c r="P2873" s="131"/>
      <c r="Q2873" s="131"/>
      <c r="R2873" s="131"/>
      <c r="S2873" s="131"/>
      <c r="T2873" s="131"/>
      <c r="U2873" s="131"/>
      <c r="V2873" s="131"/>
      <c r="W2873" s="131"/>
    </row>
    <row r="2874" spans="1:23" ht="18" customHeight="1" x14ac:dyDescent="0.35">
      <c r="A2874" s="143" t="s">
        <v>101</v>
      </c>
      <c r="B2874" s="143" t="s">
        <v>1751</v>
      </c>
      <c r="C2874" s="147">
        <v>102513</v>
      </c>
      <c r="D2874" s="7">
        <v>-0.146946676</v>
      </c>
      <c r="E2874" s="10">
        <v>1</v>
      </c>
      <c r="F2874" s="144">
        <v>0</v>
      </c>
      <c r="G2874" s="47">
        <f t="shared" si="228"/>
        <v>102513</v>
      </c>
      <c r="H2874" s="47">
        <f t="shared" si="229"/>
        <v>0</v>
      </c>
      <c r="I2874" s="59">
        <v>-8.9788414520267451E-2</v>
      </c>
      <c r="J2874" s="23">
        <f t="shared" si="230"/>
        <v>-5.7158261479732547E-2</v>
      </c>
      <c r="K2874" s="9">
        <v>-1.7165993179862959E-2</v>
      </c>
      <c r="L2874" s="63">
        <f t="shared" si="231"/>
        <v>-41.552726586139762</v>
      </c>
      <c r="M2874" s="63">
        <f t="shared" si="232"/>
        <v>-0.12978068282013705</v>
      </c>
      <c r="N2874" s="145"/>
      <c r="O2874" s="131"/>
      <c r="P2874" s="131"/>
      <c r="Q2874" s="131"/>
      <c r="R2874" s="131"/>
      <c r="S2874" s="131"/>
      <c r="T2874" s="131"/>
      <c r="U2874" s="131"/>
      <c r="V2874" s="131"/>
      <c r="W2874" s="131"/>
    </row>
    <row r="2875" spans="1:23" ht="18" customHeight="1" x14ac:dyDescent="0.35">
      <c r="A2875" s="143" t="s">
        <v>101</v>
      </c>
      <c r="B2875" s="143" t="s">
        <v>167</v>
      </c>
      <c r="C2875" s="147">
        <v>35712</v>
      </c>
      <c r="D2875" s="7">
        <v>-1.5131561E-2</v>
      </c>
      <c r="E2875" s="10">
        <v>1</v>
      </c>
      <c r="F2875" s="144">
        <v>0</v>
      </c>
      <c r="G2875" s="47">
        <f t="shared" si="228"/>
        <v>35712</v>
      </c>
      <c r="H2875" s="47">
        <f t="shared" si="229"/>
        <v>0</v>
      </c>
      <c r="I2875" s="59">
        <v>-8.9788414520267451E-2</v>
      </c>
      <c r="J2875" s="23">
        <f t="shared" si="230"/>
        <v>7.4656853520267449E-2</v>
      </c>
      <c r="K2875" s="9">
        <v>-1.7165993179862959E-2</v>
      </c>
      <c r="L2875" s="63">
        <f t="shared" si="231"/>
        <v>0.38445924008121479</v>
      </c>
      <c r="M2875" s="63">
        <f t="shared" si="232"/>
        <v>2.0344321798629588E-3</v>
      </c>
      <c r="N2875" s="145"/>
      <c r="O2875" s="131"/>
      <c r="P2875" s="131"/>
      <c r="Q2875" s="131"/>
      <c r="R2875" s="131"/>
      <c r="S2875" s="131"/>
      <c r="T2875" s="131"/>
      <c r="U2875" s="131"/>
      <c r="V2875" s="131"/>
      <c r="W2875" s="131"/>
    </row>
    <row r="2876" spans="1:23" ht="18" customHeight="1" x14ac:dyDescent="0.35">
      <c r="A2876" s="143" t="s">
        <v>101</v>
      </c>
      <c r="B2876" s="143" t="s">
        <v>1752</v>
      </c>
      <c r="C2876" s="147">
        <v>7640</v>
      </c>
      <c r="D2876" s="7">
        <v>-8.4566665999999999E-2</v>
      </c>
      <c r="E2876" s="10">
        <v>1</v>
      </c>
      <c r="F2876" s="144">
        <v>0</v>
      </c>
      <c r="G2876" s="47">
        <f t="shared" si="228"/>
        <v>7640</v>
      </c>
      <c r="H2876" s="47">
        <f t="shared" si="229"/>
        <v>0</v>
      </c>
      <c r="I2876" s="59">
        <v>-8.9788414520267451E-2</v>
      </c>
      <c r="J2876" s="23">
        <f t="shared" si="230"/>
        <v>5.2217485202674524E-3</v>
      </c>
      <c r="K2876" s="9">
        <v>-1.7165993179862959E-2</v>
      </c>
      <c r="L2876" s="63">
        <f t="shared" si="231"/>
        <v>-5.8912969134205673</v>
      </c>
      <c r="M2876" s="63">
        <f t="shared" si="232"/>
        <v>-6.7400672820137036E-2</v>
      </c>
      <c r="N2876" s="145"/>
      <c r="O2876" s="131"/>
      <c r="P2876" s="131"/>
      <c r="Q2876" s="131"/>
      <c r="R2876" s="131"/>
      <c r="S2876" s="131"/>
      <c r="T2876" s="131"/>
      <c r="U2876" s="131"/>
      <c r="V2876" s="131"/>
      <c r="W2876" s="131"/>
    </row>
    <row r="2877" spans="1:23" ht="18" customHeight="1" x14ac:dyDescent="0.35">
      <c r="A2877" s="143" t="s">
        <v>101</v>
      </c>
      <c r="B2877" s="143" t="s">
        <v>177</v>
      </c>
      <c r="C2877" s="147">
        <v>50777</v>
      </c>
      <c r="D2877" s="7">
        <v>4.5652972999999999E-2</v>
      </c>
      <c r="E2877" s="10">
        <v>1</v>
      </c>
      <c r="F2877" s="144">
        <v>1</v>
      </c>
      <c r="G2877" s="47">
        <f t="shared" si="228"/>
        <v>50777</v>
      </c>
      <c r="H2877" s="47">
        <f t="shared" si="229"/>
        <v>50777</v>
      </c>
      <c r="I2877" s="59">
        <v>-6.4291675190258815E-2</v>
      </c>
      <c r="J2877" s="23">
        <f t="shared" si="230"/>
        <v>0.10994464819025881</v>
      </c>
      <c r="K2877" s="9">
        <v>2.4825882526396358E-3</v>
      </c>
      <c r="L2877" s="63">
        <f t="shared" si="231"/>
        <v>9.7279076356841454</v>
      </c>
      <c r="M2877" s="63">
        <f t="shared" si="232"/>
        <v>4.317038474736036E-2</v>
      </c>
      <c r="N2877" s="145"/>
      <c r="O2877" s="131"/>
      <c r="P2877" s="131"/>
      <c r="Q2877" s="131"/>
      <c r="R2877" s="131"/>
      <c r="S2877" s="131"/>
      <c r="T2877" s="131"/>
      <c r="U2877" s="131"/>
      <c r="V2877" s="131"/>
      <c r="W2877" s="131"/>
    </row>
    <row r="2878" spans="1:23" ht="18" customHeight="1" x14ac:dyDescent="0.35">
      <c r="A2878" s="143" t="s">
        <v>101</v>
      </c>
      <c r="B2878" s="143" t="s">
        <v>558</v>
      </c>
      <c r="C2878" s="147">
        <v>2788</v>
      </c>
      <c r="D2878" s="7">
        <v>-2.9500581000000001E-2</v>
      </c>
      <c r="E2878" s="10">
        <v>1</v>
      </c>
      <c r="F2878" s="144">
        <v>0</v>
      </c>
      <c r="G2878" s="47">
        <f t="shared" si="228"/>
        <v>2788</v>
      </c>
      <c r="H2878" s="47">
        <f t="shared" si="229"/>
        <v>0</v>
      </c>
      <c r="I2878" s="59">
        <v>-8.9788414520267451E-2</v>
      </c>
      <c r="J2878" s="23">
        <f t="shared" si="230"/>
        <v>6.0287833520267453E-2</v>
      </c>
      <c r="K2878" s="9">
        <v>-1.7165993179862959E-2</v>
      </c>
      <c r="L2878" s="63">
        <f t="shared" si="231"/>
        <v>-0.65128492540452099</v>
      </c>
      <c r="M2878" s="63">
        <f t="shared" si="232"/>
        <v>-1.2334587820137043E-2</v>
      </c>
      <c r="N2878" s="145"/>
      <c r="O2878" s="131"/>
      <c r="P2878" s="131"/>
      <c r="Q2878" s="131"/>
      <c r="R2878" s="131"/>
      <c r="S2878" s="131"/>
      <c r="T2878" s="131"/>
      <c r="U2878" s="131"/>
      <c r="V2878" s="131"/>
      <c r="W2878" s="131"/>
    </row>
    <row r="2879" spans="1:23" ht="18" customHeight="1" x14ac:dyDescent="0.35">
      <c r="A2879" s="143" t="s">
        <v>101</v>
      </c>
      <c r="B2879" s="143" t="s">
        <v>311</v>
      </c>
      <c r="C2879" s="147">
        <v>63337</v>
      </c>
      <c r="D2879" s="7">
        <v>-3.5788667000000003E-2</v>
      </c>
      <c r="E2879" s="10">
        <v>1</v>
      </c>
      <c r="F2879" s="144">
        <v>0</v>
      </c>
      <c r="G2879" s="47">
        <f t="shared" si="228"/>
        <v>63337</v>
      </c>
      <c r="H2879" s="47">
        <f t="shared" si="229"/>
        <v>0</v>
      </c>
      <c r="I2879" s="59">
        <v>-8.9788414520267451E-2</v>
      </c>
      <c r="J2879" s="23">
        <f t="shared" si="230"/>
        <v>5.3999747520267448E-2</v>
      </c>
      <c r="K2879" s="9">
        <v>-1.7165993179862959E-2</v>
      </c>
      <c r="L2879" s="63">
        <f t="shared" si="231"/>
        <v>-4.686739132343285</v>
      </c>
      <c r="M2879" s="63">
        <f t="shared" si="232"/>
        <v>-1.8622673820137044E-2</v>
      </c>
      <c r="N2879" s="145"/>
      <c r="O2879" s="131"/>
      <c r="P2879" s="131"/>
      <c r="Q2879" s="131"/>
      <c r="R2879" s="131"/>
      <c r="S2879" s="131"/>
      <c r="T2879" s="131"/>
      <c r="U2879" s="131"/>
      <c r="V2879" s="131"/>
      <c r="W2879" s="131"/>
    </row>
    <row r="2880" spans="1:23" ht="18" customHeight="1" x14ac:dyDescent="0.35">
      <c r="A2880" s="143" t="s">
        <v>101</v>
      </c>
      <c r="B2880" s="143" t="s">
        <v>1753</v>
      </c>
      <c r="C2880" s="147">
        <v>65689</v>
      </c>
      <c r="D2880" s="7">
        <v>-0.1085545</v>
      </c>
      <c r="E2880" s="10">
        <v>1</v>
      </c>
      <c r="F2880" s="144">
        <v>0</v>
      </c>
      <c r="G2880" s="47">
        <f t="shared" si="228"/>
        <v>65689</v>
      </c>
      <c r="H2880" s="47">
        <f t="shared" si="229"/>
        <v>0</v>
      </c>
      <c r="I2880" s="59">
        <v>-8.9788414520267451E-2</v>
      </c>
      <c r="J2880" s="23">
        <f t="shared" si="230"/>
        <v>-1.8766085479732547E-2</v>
      </c>
      <c r="K2880" s="9">
        <v>-1.7165993179862959E-2</v>
      </c>
      <c r="L2880" s="63">
        <f t="shared" si="231"/>
        <v>-23.422751281545221</v>
      </c>
      <c r="M2880" s="63">
        <f t="shared" si="232"/>
        <v>-9.1388506820137036E-2</v>
      </c>
      <c r="N2880" s="145"/>
      <c r="O2880" s="131"/>
      <c r="P2880" s="131"/>
      <c r="Q2880" s="131"/>
      <c r="R2880" s="131"/>
      <c r="S2880" s="131"/>
      <c r="T2880" s="131"/>
      <c r="U2880" s="131"/>
      <c r="V2880" s="131"/>
      <c r="W2880" s="131"/>
    </row>
    <row r="2881" spans="1:23" ht="18" customHeight="1" x14ac:dyDescent="0.35">
      <c r="A2881" s="143" t="s">
        <v>101</v>
      </c>
      <c r="B2881" s="143" t="s">
        <v>1754</v>
      </c>
      <c r="C2881" s="147">
        <v>93443</v>
      </c>
      <c r="D2881" s="7">
        <v>3.0508686E-2</v>
      </c>
      <c r="E2881" s="10">
        <v>1</v>
      </c>
      <c r="F2881" s="144">
        <v>0</v>
      </c>
      <c r="G2881" s="47">
        <f t="shared" si="228"/>
        <v>93443</v>
      </c>
      <c r="H2881" s="47">
        <f t="shared" si="229"/>
        <v>0</v>
      </c>
      <c r="I2881" s="59">
        <v>-8.9788414520267451E-2</v>
      </c>
      <c r="J2881" s="23">
        <f t="shared" si="230"/>
        <v>0.12029710052026746</v>
      </c>
      <c r="K2881" s="9">
        <v>-1.7165993179862959E-2</v>
      </c>
      <c r="L2881" s="63">
        <f t="shared" si="231"/>
        <v>14.573409411885326</v>
      </c>
      <c r="M2881" s="63">
        <f t="shared" si="232"/>
        <v>4.7674679179862955E-2</v>
      </c>
      <c r="N2881" s="145"/>
      <c r="O2881" s="131"/>
      <c r="P2881" s="131"/>
      <c r="Q2881" s="131"/>
      <c r="R2881" s="131"/>
      <c r="S2881" s="131"/>
      <c r="T2881" s="131"/>
      <c r="U2881" s="131"/>
      <c r="V2881" s="131"/>
      <c r="W2881" s="131"/>
    </row>
    <row r="2882" spans="1:23" ht="18" customHeight="1" x14ac:dyDescent="0.35">
      <c r="A2882" s="143" t="s">
        <v>101</v>
      </c>
      <c r="B2882" s="143" t="s">
        <v>73</v>
      </c>
      <c r="C2882" s="147">
        <v>43717</v>
      </c>
      <c r="D2882" s="7">
        <v>3.6079751E-2</v>
      </c>
      <c r="E2882" s="10">
        <v>1</v>
      </c>
      <c r="F2882" s="144">
        <v>0</v>
      </c>
      <c r="G2882" s="47">
        <f t="shared" si="228"/>
        <v>43717</v>
      </c>
      <c r="H2882" s="47">
        <f t="shared" si="229"/>
        <v>0</v>
      </c>
      <c r="I2882" s="59">
        <v>-8.9788414520267451E-2</v>
      </c>
      <c r="J2882" s="23">
        <f t="shared" si="230"/>
        <v>0.12586816552026744</v>
      </c>
      <c r="K2882" s="9">
        <v>-1.7165993179862959E-2</v>
      </c>
      <c r="L2882" s="63">
        <f t="shared" si="231"/>
        <v>11.132945347006395</v>
      </c>
      <c r="M2882" s="63">
        <f t="shared" si="232"/>
        <v>5.3245744179862955E-2</v>
      </c>
      <c r="N2882" s="145"/>
      <c r="O2882" s="131"/>
      <c r="P2882" s="131"/>
      <c r="Q2882" s="131"/>
      <c r="R2882" s="131"/>
      <c r="S2882" s="131"/>
      <c r="T2882" s="131"/>
      <c r="U2882" s="131"/>
      <c r="V2882" s="131"/>
      <c r="W2882" s="131"/>
    </row>
    <row r="2883" spans="1:23" ht="18" customHeight="1" x14ac:dyDescent="0.35">
      <c r="A2883" s="143" t="s">
        <v>101</v>
      </c>
      <c r="B2883" s="143" t="s">
        <v>1601</v>
      </c>
      <c r="C2883" s="147">
        <v>2084423</v>
      </c>
      <c r="D2883" s="7">
        <v>5.7257146000000002E-2</v>
      </c>
      <c r="E2883" s="10">
        <v>1</v>
      </c>
      <c r="F2883" s="144">
        <v>0</v>
      </c>
      <c r="G2883" s="47">
        <f t="shared" si="228"/>
        <v>2084423</v>
      </c>
      <c r="H2883" s="47">
        <f t="shared" si="229"/>
        <v>0</v>
      </c>
      <c r="I2883" s="59">
        <v>-8.9788414520267451E-2</v>
      </c>
      <c r="J2883" s="23">
        <f t="shared" si="230"/>
        <v>0.14704556052026746</v>
      </c>
      <c r="K2883" s="9">
        <v>-1.7165993179862959E-2</v>
      </c>
      <c r="L2883" s="63">
        <f t="shared" si="231"/>
        <v>107.44863754801577</v>
      </c>
      <c r="M2883" s="63">
        <f t="shared" si="232"/>
        <v>7.4423139179862957E-2</v>
      </c>
      <c r="N2883" s="145"/>
      <c r="O2883" s="131"/>
      <c r="P2883" s="131"/>
      <c r="Q2883" s="131"/>
      <c r="R2883" s="131"/>
      <c r="S2883" s="131"/>
      <c r="T2883" s="131"/>
      <c r="U2883" s="131"/>
      <c r="V2883" s="131"/>
      <c r="W2883" s="131"/>
    </row>
    <row r="2884" spans="1:23" ht="18" customHeight="1" x14ac:dyDescent="0.35">
      <c r="A2884" s="143" t="s">
        <v>101</v>
      </c>
      <c r="B2884" s="143" t="s">
        <v>1755</v>
      </c>
      <c r="C2884" s="147">
        <v>273761</v>
      </c>
      <c r="D2884" s="7">
        <v>3.1697202000000001E-2</v>
      </c>
      <c r="E2884" s="10">
        <v>1</v>
      </c>
      <c r="F2884" s="144">
        <v>0</v>
      </c>
      <c r="G2884" s="47">
        <f t="shared" si="228"/>
        <v>273761</v>
      </c>
      <c r="H2884" s="47">
        <f t="shared" si="229"/>
        <v>0</v>
      </c>
      <c r="I2884" s="59">
        <v>-8.9788414520267451E-2</v>
      </c>
      <c r="J2884" s="23">
        <f t="shared" si="230"/>
        <v>0.12148561652026746</v>
      </c>
      <c r="K2884" s="9">
        <v>-1.7165993179862959E-2</v>
      </c>
      <c r="L2884" s="63">
        <f t="shared" si="231"/>
        <v>25.566286507865655</v>
      </c>
      <c r="M2884" s="63">
        <f t="shared" si="232"/>
        <v>4.8863195179862956E-2</v>
      </c>
      <c r="N2884" s="145"/>
      <c r="O2884" s="131"/>
      <c r="P2884" s="131"/>
      <c r="Q2884" s="131"/>
      <c r="R2884" s="131"/>
      <c r="S2884" s="131"/>
      <c r="T2884" s="131"/>
      <c r="U2884" s="131"/>
      <c r="V2884" s="131"/>
      <c r="W2884" s="131"/>
    </row>
    <row r="2885" spans="1:23" ht="18" customHeight="1" x14ac:dyDescent="0.35">
      <c r="A2885" s="143" t="s">
        <v>101</v>
      </c>
      <c r="B2885" s="143" t="s">
        <v>1756</v>
      </c>
      <c r="C2885" s="147">
        <v>43027</v>
      </c>
      <c r="D2885" s="7">
        <v>-1.140477E-2</v>
      </c>
      <c r="E2885" s="10">
        <v>1</v>
      </c>
      <c r="F2885" s="144">
        <v>0</v>
      </c>
      <c r="G2885" s="47">
        <f t="shared" si="228"/>
        <v>43027</v>
      </c>
      <c r="H2885" s="47">
        <f t="shared" si="229"/>
        <v>0</v>
      </c>
      <c r="I2885" s="59">
        <v>-8.9788414520267451E-2</v>
      </c>
      <c r="J2885" s="23">
        <f t="shared" si="230"/>
        <v>7.8383644520267456E-2</v>
      </c>
      <c r="K2885" s="9">
        <v>-1.7165993179862959E-2</v>
      </c>
      <c r="L2885" s="63">
        <f t="shared" si="231"/>
        <v>1.1950476787184863</v>
      </c>
      <c r="M2885" s="63">
        <f t="shared" si="232"/>
        <v>5.7612231798629589E-3</v>
      </c>
      <c r="N2885" s="145"/>
      <c r="O2885" s="131"/>
      <c r="P2885" s="131"/>
      <c r="Q2885" s="131"/>
      <c r="R2885" s="131"/>
      <c r="S2885" s="131"/>
      <c r="T2885" s="131"/>
      <c r="U2885" s="131"/>
      <c r="V2885" s="131"/>
      <c r="W2885" s="131"/>
    </row>
    <row r="2886" spans="1:23" ht="18" customHeight="1" x14ac:dyDescent="0.35">
      <c r="A2886" s="143" t="s">
        <v>101</v>
      </c>
      <c r="B2886" s="143" t="s">
        <v>1757</v>
      </c>
      <c r="C2886" s="147">
        <v>23105</v>
      </c>
      <c r="D2886" s="7">
        <v>-4.9483408E-2</v>
      </c>
      <c r="E2886" s="10">
        <v>1</v>
      </c>
      <c r="F2886" s="144">
        <v>0</v>
      </c>
      <c r="G2886" s="47">
        <f t="shared" ref="G2886:G2949" si="233">$C2886*E2886</f>
        <v>23105</v>
      </c>
      <c r="H2886" s="47">
        <f t="shared" ref="H2886:H2949" si="234">$C2886*F2886</f>
        <v>0</v>
      </c>
      <c r="I2886" s="59">
        <v>-8.9788414520267451E-2</v>
      </c>
      <c r="J2886" s="23">
        <f t="shared" ref="J2886:J2949" si="235">D2886-I2886</f>
        <v>4.0305006520267452E-2</v>
      </c>
      <c r="K2886" s="9">
        <v>-1.7165993179862959E-2</v>
      </c>
      <c r="L2886" s="63">
        <f t="shared" ref="L2886:L2949" si="236">-SQRT(C2886)*(K2886-D2886)</f>
        <v>-4.9123533587961354</v>
      </c>
      <c r="M2886" s="63">
        <f t="shared" ref="M2886:M2949" si="237">D2886-K2886</f>
        <v>-3.2317414820137044E-2</v>
      </c>
      <c r="N2886" s="145"/>
      <c r="O2886" s="131"/>
      <c r="P2886" s="131"/>
      <c r="Q2886" s="131"/>
      <c r="R2886" s="131"/>
      <c r="S2886" s="131"/>
      <c r="T2886" s="131"/>
      <c r="U2886" s="131"/>
      <c r="V2886" s="131"/>
      <c r="W2886" s="131"/>
    </row>
    <row r="2887" spans="1:23" ht="18" customHeight="1" x14ac:dyDescent="0.35">
      <c r="A2887" s="143" t="s">
        <v>101</v>
      </c>
      <c r="B2887" s="143" t="s">
        <v>468</v>
      </c>
      <c r="C2887" s="147">
        <v>77813</v>
      </c>
      <c r="D2887" s="7">
        <v>-7.1195343999999994E-2</v>
      </c>
      <c r="E2887" s="10">
        <v>1</v>
      </c>
      <c r="F2887" s="144">
        <v>0</v>
      </c>
      <c r="G2887" s="47">
        <f t="shared" si="233"/>
        <v>77813</v>
      </c>
      <c r="H2887" s="47">
        <f t="shared" si="234"/>
        <v>0</v>
      </c>
      <c r="I2887" s="59">
        <v>-8.9788414520267451E-2</v>
      </c>
      <c r="J2887" s="23">
        <f t="shared" si="235"/>
        <v>1.8593070520267457E-2</v>
      </c>
      <c r="K2887" s="9">
        <v>-1.7165993179862959E-2</v>
      </c>
      <c r="L2887" s="63">
        <f t="shared" si="236"/>
        <v>-15.071477484748666</v>
      </c>
      <c r="M2887" s="63">
        <f t="shared" si="237"/>
        <v>-5.4029350820137031E-2</v>
      </c>
      <c r="N2887" s="145"/>
      <c r="O2887" s="131"/>
      <c r="P2887" s="131"/>
      <c r="Q2887" s="131"/>
      <c r="R2887" s="131"/>
      <c r="S2887" s="131"/>
      <c r="T2887" s="131"/>
      <c r="U2887" s="131"/>
      <c r="V2887" s="131"/>
      <c r="W2887" s="131"/>
    </row>
    <row r="2888" spans="1:23" ht="18" customHeight="1" x14ac:dyDescent="0.35">
      <c r="A2888" s="143" t="s">
        <v>101</v>
      </c>
      <c r="B2888" s="143" t="s">
        <v>79</v>
      </c>
      <c r="C2888" s="147">
        <v>12698</v>
      </c>
      <c r="D2888" s="7">
        <v>-9.8644058000000007E-2</v>
      </c>
      <c r="E2888" s="10">
        <v>1</v>
      </c>
      <c r="F2888" s="144">
        <v>0</v>
      </c>
      <c r="G2888" s="47">
        <f t="shared" si="233"/>
        <v>12698</v>
      </c>
      <c r="H2888" s="47">
        <f t="shared" si="234"/>
        <v>0</v>
      </c>
      <c r="I2888" s="59">
        <v>-8.9788414520267451E-2</v>
      </c>
      <c r="J2888" s="23">
        <f t="shared" si="235"/>
        <v>-8.8556434797325556E-3</v>
      </c>
      <c r="K2888" s="9">
        <v>-1.7165993179862959E-2</v>
      </c>
      <c r="L2888" s="63">
        <f t="shared" si="236"/>
        <v>-9.181388552103865</v>
      </c>
      <c r="M2888" s="63">
        <f t="shared" si="237"/>
        <v>-8.1478064820137044E-2</v>
      </c>
      <c r="N2888" s="145"/>
      <c r="O2888" s="131"/>
      <c r="P2888" s="131"/>
      <c r="Q2888" s="131"/>
      <c r="R2888" s="131"/>
      <c r="S2888" s="131"/>
      <c r="T2888" s="131"/>
      <c r="U2888" s="131"/>
      <c r="V2888" s="131"/>
      <c r="W2888" s="131"/>
    </row>
    <row r="2889" spans="1:23" ht="18" customHeight="1" x14ac:dyDescent="0.35">
      <c r="A2889" s="143" t="s">
        <v>101</v>
      </c>
      <c r="B2889" s="143" t="s">
        <v>800</v>
      </c>
      <c r="C2889" s="147">
        <v>63629</v>
      </c>
      <c r="D2889" s="7">
        <v>-6.4329367999999998E-2</v>
      </c>
      <c r="E2889" s="10">
        <v>1</v>
      </c>
      <c r="F2889" s="144">
        <v>0</v>
      </c>
      <c r="G2889" s="47">
        <f t="shared" si="233"/>
        <v>63629</v>
      </c>
      <c r="H2889" s="47">
        <f t="shared" si="234"/>
        <v>0</v>
      </c>
      <c r="I2889" s="59">
        <v>-8.9788414520267451E-2</v>
      </c>
      <c r="J2889" s="23">
        <f t="shared" si="235"/>
        <v>2.5459046520267453E-2</v>
      </c>
      <c r="K2889" s="9">
        <v>-1.7165993179862959E-2</v>
      </c>
      <c r="L2889" s="63">
        <f t="shared" si="236"/>
        <v>-11.896861969747381</v>
      </c>
      <c r="M2889" s="63">
        <f t="shared" si="237"/>
        <v>-4.7163374820137036E-2</v>
      </c>
      <c r="N2889" s="145"/>
      <c r="O2889" s="131"/>
      <c r="P2889" s="131"/>
      <c r="Q2889" s="131"/>
      <c r="R2889" s="131"/>
      <c r="S2889" s="131"/>
      <c r="T2889" s="131"/>
      <c r="U2889" s="131"/>
      <c r="V2889" s="131"/>
      <c r="W2889" s="131"/>
    </row>
    <row r="2890" spans="1:23" ht="18" customHeight="1" x14ac:dyDescent="0.35">
      <c r="A2890" s="143" t="s">
        <v>101</v>
      </c>
      <c r="B2890" s="143" t="s">
        <v>1758</v>
      </c>
      <c r="C2890" s="147">
        <v>37151</v>
      </c>
      <c r="D2890" s="7">
        <v>-3.4773698999999998E-2</v>
      </c>
      <c r="E2890" s="10">
        <v>1</v>
      </c>
      <c r="F2890" s="144">
        <v>0</v>
      </c>
      <c r="G2890" s="47">
        <f t="shared" si="233"/>
        <v>37151</v>
      </c>
      <c r="H2890" s="47">
        <f t="shared" si="234"/>
        <v>0</v>
      </c>
      <c r="I2890" s="59">
        <v>-8.9788414520267451E-2</v>
      </c>
      <c r="J2890" s="23">
        <f t="shared" si="235"/>
        <v>5.5014715520267453E-2</v>
      </c>
      <c r="K2890" s="9">
        <v>-1.7165993179862959E-2</v>
      </c>
      <c r="L2890" s="63">
        <f t="shared" si="236"/>
        <v>-3.3938139289206131</v>
      </c>
      <c r="M2890" s="63">
        <f t="shared" si="237"/>
        <v>-1.7607705820137039E-2</v>
      </c>
      <c r="N2890" s="145"/>
      <c r="O2890" s="131"/>
      <c r="P2890" s="131"/>
      <c r="Q2890" s="131"/>
      <c r="R2890" s="131"/>
      <c r="S2890" s="131"/>
      <c r="T2890" s="131"/>
      <c r="U2890" s="131"/>
      <c r="V2890" s="131"/>
      <c r="W2890" s="131"/>
    </row>
    <row r="2891" spans="1:23" ht="18" customHeight="1" x14ac:dyDescent="0.35">
      <c r="A2891" s="143" t="s">
        <v>101</v>
      </c>
      <c r="B2891" s="143" t="s">
        <v>1759</v>
      </c>
      <c r="C2891" s="147">
        <v>24396</v>
      </c>
      <c r="D2891" s="7">
        <v>-7.8043386000000006E-2</v>
      </c>
      <c r="E2891" s="10">
        <v>1</v>
      </c>
      <c r="F2891" s="144">
        <v>0</v>
      </c>
      <c r="G2891" s="47">
        <f t="shared" si="233"/>
        <v>24396</v>
      </c>
      <c r="H2891" s="47">
        <f t="shared" si="234"/>
        <v>0</v>
      </c>
      <c r="I2891" s="59">
        <v>-8.9788414520267451E-2</v>
      </c>
      <c r="J2891" s="23">
        <f t="shared" si="235"/>
        <v>1.1745028520267445E-2</v>
      </c>
      <c r="K2891" s="9">
        <v>-1.7165993179862959E-2</v>
      </c>
      <c r="L2891" s="63">
        <f t="shared" si="236"/>
        <v>-9.5085732637793328</v>
      </c>
      <c r="M2891" s="63">
        <f t="shared" si="237"/>
        <v>-6.0877392820137044E-2</v>
      </c>
      <c r="N2891" s="145"/>
      <c r="O2891" s="131"/>
      <c r="P2891" s="131"/>
      <c r="Q2891" s="131"/>
      <c r="R2891" s="131"/>
      <c r="S2891" s="131"/>
      <c r="T2891" s="131"/>
      <c r="U2891" s="131"/>
      <c r="V2891" s="131"/>
      <c r="W2891" s="131"/>
    </row>
    <row r="2892" spans="1:23" ht="18" customHeight="1" x14ac:dyDescent="0.35">
      <c r="A2892" s="143" t="s">
        <v>101</v>
      </c>
      <c r="B2892" s="143" t="s">
        <v>1760</v>
      </c>
      <c r="C2892" s="147">
        <v>14600</v>
      </c>
      <c r="D2892" s="7">
        <v>-9.6405556000000003E-2</v>
      </c>
      <c r="E2892" s="10">
        <v>1</v>
      </c>
      <c r="F2892" s="144">
        <v>0</v>
      </c>
      <c r="G2892" s="47">
        <f t="shared" si="233"/>
        <v>14600</v>
      </c>
      <c r="H2892" s="47">
        <f t="shared" si="234"/>
        <v>0</v>
      </c>
      <c r="I2892" s="59">
        <v>-8.9788414520267451E-2</v>
      </c>
      <c r="J2892" s="23">
        <f t="shared" si="235"/>
        <v>-6.6171414797325523E-3</v>
      </c>
      <c r="K2892" s="9">
        <v>-1.7165993179862959E-2</v>
      </c>
      <c r="L2892" s="63">
        <f t="shared" si="236"/>
        <v>-9.5745528048325106</v>
      </c>
      <c r="M2892" s="63">
        <f t="shared" si="237"/>
        <v>-7.9239562820137041E-2</v>
      </c>
      <c r="N2892" s="145"/>
      <c r="O2892" s="131"/>
      <c r="P2892" s="131"/>
      <c r="Q2892" s="131"/>
      <c r="R2892" s="131"/>
      <c r="S2892" s="131"/>
      <c r="T2892" s="131"/>
      <c r="U2892" s="131"/>
      <c r="V2892" s="131"/>
      <c r="W2892" s="131"/>
    </row>
    <row r="2893" spans="1:23" ht="18" customHeight="1" x14ac:dyDescent="0.35">
      <c r="A2893" s="143" t="s">
        <v>101</v>
      </c>
      <c r="B2893" s="143" t="s">
        <v>225</v>
      </c>
      <c r="C2893" s="147">
        <v>770733</v>
      </c>
      <c r="D2893" s="7">
        <v>-4.1733350000000002E-3</v>
      </c>
      <c r="E2893" s="10">
        <v>1</v>
      </c>
      <c r="F2893" s="144">
        <v>0</v>
      </c>
      <c r="G2893" s="47">
        <f t="shared" si="233"/>
        <v>770733</v>
      </c>
      <c r="H2893" s="47">
        <f t="shared" si="234"/>
        <v>0</v>
      </c>
      <c r="I2893" s="59">
        <v>-8.9788414520267451E-2</v>
      </c>
      <c r="J2893" s="23">
        <f t="shared" si="235"/>
        <v>8.5615079520267451E-2</v>
      </c>
      <c r="K2893" s="9">
        <v>-1.7165993179862959E-2</v>
      </c>
      <c r="L2893" s="63">
        <f t="shared" si="236"/>
        <v>11.406436576983511</v>
      </c>
      <c r="M2893" s="63">
        <f t="shared" si="237"/>
        <v>1.2992658179862959E-2</v>
      </c>
      <c r="N2893" s="145"/>
      <c r="O2893" s="131"/>
      <c r="P2893" s="131"/>
      <c r="Q2893" s="131"/>
      <c r="R2893" s="131"/>
      <c r="S2893" s="131"/>
      <c r="T2893" s="131"/>
      <c r="U2893" s="131"/>
      <c r="V2893" s="131"/>
      <c r="W2893" s="131"/>
    </row>
    <row r="2894" spans="1:23" ht="18" customHeight="1" x14ac:dyDescent="0.35">
      <c r="A2894" s="143" t="s">
        <v>101</v>
      </c>
      <c r="B2894" s="143" t="s">
        <v>96</v>
      </c>
      <c r="C2894" s="147">
        <v>23114</v>
      </c>
      <c r="D2894" s="7">
        <v>4.7130555999999997E-2</v>
      </c>
      <c r="E2894" s="10">
        <v>1</v>
      </c>
      <c r="F2894" s="144">
        <v>0</v>
      </c>
      <c r="G2894" s="47">
        <f t="shared" si="233"/>
        <v>23114</v>
      </c>
      <c r="H2894" s="47">
        <f t="shared" si="234"/>
        <v>0</v>
      </c>
      <c r="I2894" s="59">
        <v>-8.9788414520267451E-2</v>
      </c>
      <c r="J2894" s="23">
        <f t="shared" si="235"/>
        <v>0.13691897052026744</v>
      </c>
      <c r="K2894" s="9">
        <v>-1.7165993179862959E-2</v>
      </c>
      <c r="L2894" s="63">
        <f t="shared" si="236"/>
        <v>9.7751902645953805</v>
      </c>
      <c r="M2894" s="63">
        <f t="shared" si="237"/>
        <v>6.4296549179862952E-2</v>
      </c>
      <c r="N2894" s="145"/>
      <c r="O2894" s="131"/>
      <c r="P2894" s="131"/>
      <c r="Q2894" s="131"/>
      <c r="R2894" s="131"/>
      <c r="S2894" s="131"/>
      <c r="T2894" s="131"/>
      <c r="U2894" s="131"/>
      <c r="V2894" s="131"/>
      <c r="W2894" s="131"/>
    </row>
    <row r="2895" spans="1:23" ht="18" customHeight="1" x14ac:dyDescent="0.35">
      <c r="A2895" s="143" t="s">
        <v>101</v>
      </c>
      <c r="B2895" s="143" t="s">
        <v>1761</v>
      </c>
      <c r="C2895" s="147">
        <v>125754</v>
      </c>
      <c r="D2895" s="7">
        <v>-1.0359169E-2</v>
      </c>
      <c r="E2895" s="10">
        <v>1</v>
      </c>
      <c r="F2895" s="144">
        <v>0</v>
      </c>
      <c r="G2895" s="47">
        <f t="shared" si="233"/>
        <v>125754</v>
      </c>
      <c r="H2895" s="47">
        <f t="shared" si="234"/>
        <v>0</v>
      </c>
      <c r="I2895" s="59">
        <v>-8.9788414520267451E-2</v>
      </c>
      <c r="J2895" s="23">
        <f t="shared" si="235"/>
        <v>7.942924552026745E-2</v>
      </c>
      <c r="K2895" s="9">
        <v>-1.7165993179862959E-2</v>
      </c>
      <c r="L2895" s="63">
        <f t="shared" si="236"/>
        <v>2.4138230879518114</v>
      </c>
      <c r="M2895" s="63">
        <f t="shared" si="237"/>
        <v>6.8068241798629591E-3</v>
      </c>
      <c r="N2895" s="145"/>
      <c r="O2895" s="131"/>
      <c r="P2895" s="131"/>
      <c r="Q2895" s="131"/>
      <c r="R2895" s="131"/>
      <c r="S2895" s="131"/>
      <c r="T2895" s="131"/>
      <c r="U2895" s="131"/>
      <c r="V2895" s="131"/>
      <c r="W2895" s="131"/>
    </row>
    <row r="2896" spans="1:23" ht="18" customHeight="1" x14ac:dyDescent="0.35">
      <c r="A2896" s="143" t="s">
        <v>101</v>
      </c>
      <c r="B2896" s="143" t="s">
        <v>1762</v>
      </c>
      <c r="C2896" s="147">
        <v>12418</v>
      </c>
      <c r="D2896" s="7">
        <v>-7.6390744999999996E-2</v>
      </c>
      <c r="E2896" s="10">
        <v>1</v>
      </c>
      <c r="F2896" s="144">
        <v>0</v>
      </c>
      <c r="G2896" s="47">
        <f t="shared" si="233"/>
        <v>12418</v>
      </c>
      <c r="H2896" s="47">
        <f t="shared" si="234"/>
        <v>0</v>
      </c>
      <c r="I2896" s="59">
        <v>-8.9788414520267451E-2</v>
      </c>
      <c r="J2896" s="23">
        <f t="shared" si="235"/>
        <v>1.3397669520267455E-2</v>
      </c>
      <c r="K2896" s="9">
        <v>-1.7165993179862959E-2</v>
      </c>
      <c r="L2896" s="63">
        <f t="shared" si="236"/>
        <v>-6.5997742015353413</v>
      </c>
      <c r="M2896" s="63">
        <f t="shared" si="237"/>
        <v>-5.9224751820137034E-2</v>
      </c>
      <c r="N2896" s="145"/>
      <c r="O2896" s="131"/>
      <c r="P2896" s="131"/>
      <c r="Q2896" s="131"/>
      <c r="R2896" s="131"/>
      <c r="S2896" s="131"/>
      <c r="T2896" s="131"/>
      <c r="U2896" s="131"/>
      <c r="V2896" s="131"/>
      <c r="W2896" s="131"/>
    </row>
    <row r="2897" spans="1:23" ht="18" customHeight="1" x14ac:dyDescent="0.35">
      <c r="A2897" s="143" t="s">
        <v>101</v>
      </c>
      <c r="B2897" s="143" t="s">
        <v>1763</v>
      </c>
      <c r="C2897" s="147">
        <v>737172</v>
      </c>
      <c r="D2897" s="7">
        <v>1.0250924E-2</v>
      </c>
      <c r="E2897" s="10">
        <v>1</v>
      </c>
      <c r="F2897" s="144">
        <v>0</v>
      </c>
      <c r="G2897" s="47">
        <f t="shared" si="233"/>
        <v>737172</v>
      </c>
      <c r="H2897" s="47">
        <f t="shared" si="234"/>
        <v>0</v>
      </c>
      <c r="I2897" s="59">
        <v>-8.9788414520267451E-2</v>
      </c>
      <c r="J2897" s="23">
        <f t="shared" si="235"/>
        <v>0.10003933852026745</v>
      </c>
      <c r="K2897" s="9">
        <v>-1.7165993179862959E-2</v>
      </c>
      <c r="L2897" s="63">
        <f t="shared" si="236"/>
        <v>23.539814473355069</v>
      </c>
      <c r="M2897" s="63">
        <f t="shared" si="237"/>
        <v>2.7416917179862957E-2</v>
      </c>
      <c r="N2897" s="145"/>
      <c r="O2897" s="131"/>
      <c r="P2897" s="131"/>
      <c r="Q2897" s="131"/>
      <c r="R2897" s="131"/>
      <c r="S2897" s="131"/>
      <c r="T2897" s="131"/>
      <c r="U2897" s="131"/>
      <c r="V2897" s="131"/>
      <c r="W2897" s="131"/>
    </row>
    <row r="2898" spans="1:23" ht="18" customHeight="1" x14ac:dyDescent="0.35">
      <c r="A2898" s="143" t="s">
        <v>101</v>
      </c>
      <c r="B2898" s="143" t="s">
        <v>1764</v>
      </c>
      <c r="C2898" s="147">
        <v>498441</v>
      </c>
      <c r="D2898" s="7">
        <v>-1.6623744999999999E-2</v>
      </c>
      <c r="E2898" s="10">
        <v>1</v>
      </c>
      <c r="F2898" s="144">
        <v>0</v>
      </c>
      <c r="G2898" s="47">
        <f t="shared" si="233"/>
        <v>498441</v>
      </c>
      <c r="H2898" s="47">
        <f t="shared" si="234"/>
        <v>0</v>
      </c>
      <c r="I2898" s="59">
        <v>-8.9788414520267451E-2</v>
      </c>
      <c r="J2898" s="23">
        <f t="shared" si="235"/>
        <v>7.3164669520267456E-2</v>
      </c>
      <c r="K2898" s="9">
        <v>-1.7165993179862959E-2</v>
      </c>
      <c r="L2898" s="63">
        <f t="shared" si="236"/>
        <v>0.38282913512071437</v>
      </c>
      <c r="M2898" s="63">
        <f t="shared" si="237"/>
        <v>5.4224817986295998E-4</v>
      </c>
      <c r="N2898" s="145"/>
      <c r="O2898" s="131"/>
      <c r="P2898" s="131"/>
      <c r="Q2898" s="131"/>
      <c r="R2898" s="131"/>
      <c r="S2898" s="131"/>
      <c r="T2898" s="131"/>
      <c r="U2898" s="131"/>
      <c r="V2898" s="131"/>
      <c r="W2898" s="131"/>
    </row>
    <row r="2899" spans="1:23" ht="18" customHeight="1" x14ac:dyDescent="0.35">
      <c r="A2899" s="143" t="s">
        <v>101</v>
      </c>
      <c r="B2899" s="143" t="s">
        <v>916</v>
      </c>
      <c r="C2899" s="147">
        <v>49278</v>
      </c>
      <c r="D2899" s="7">
        <v>-0.10936942500000001</v>
      </c>
      <c r="E2899" s="10">
        <v>1</v>
      </c>
      <c r="F2899" s="144">
        <v>0</v>
      </c>
      <c r="G2899" s="47">
        <f t="shared" si="233"/>
        <v>49278</v>
      </c>
      <c r="H2899" s="47">
        <f t="shared" si="234"/>
        <v>0</v>
      </c>
      <c r="I2899" s="59">
        <v>-8.9788414520267451E-2</v>
      </c>
      <c r="J2899" s="23">
        <f t="shared" si="235"/>
        <v>-1.9581010479732555E-2</v>
      </c>
      <c r="K2899" s="9">
        <v>-1.7165993179862959E-2</v>
      </c>
      <c r="L2899" s="63">
        <f t="shared" si="236"/>
        <v>-20.467915833823394</v>
      </c>
      <c r="M2899" s="63">
        <f t="shared" si="237"/>
        <v>-9.2203431820137044E-2</v>
      </c>
      <c r="N2899" s="145"/>
      <c r="O2899" s="131"/>
      <c r="P2899" s="131"/>
      <c r="Q2899" s="131"/>
      <c r="R2899" s="131"/>
      <c r="S2899" s="131"/>
      <c r="T2899" s="131"/>
      <c r="U2899" s="131"/>
      <c r="V2899" s="131"/>
      <c r="W2899" s="131"/>
    </row>
    <row r="2900" spans="1:23" ht="18" customHeight="1" x14ac:dyDescent="0.35">
      <c r="A2900" s="143" t="s">
        <v>101</v>
      </c>
      <c r="B2900" s="143" t="s">
        <v>1232</v>
      </c>
      <c r="C2900" s="147">
        <v>286133</v>
      </c>
      <c r="D2900" s="7">
        <v>-1.3960841E-2</v>
      </c>
      <c r="E2900" s="10">
        <v>1</v>
      </c>
      <c r="F2900" s="144">
        <v>0</v>
      </c>
      <c r="G2900" s="47">
        <f t="shared" si="233"/>
        <v>286133</v>
      </c>
      <c r="H2900" s="47">
        <f t="shared" si="234"/>
        <v>0</v>
      </c>
      <c r="I2900" s="59">
        <v>-8.9788414520267451E-2</v>
      </c>
      <c r="J2900" s="23">
        <f t="shared" si="235"/>
        <v>7.5827573520267449E-2</v>
      </c>
      <c r="K2900" s="9">
        <v>-1.7165993179862959E-2</v>
      </c>
      <c r="L2900" s="63">
        <f t="shared" si="236"/>
        <v>1.7144808109001799</v>
      </c>
      <c r="M2900" s="63">
        <f t="shared" si="237"/>
        <v>3.2051521798629589E-3</v>
      </c>
      <c r="N2900" s="145"/>
      <c r="O2900" s="131"/>
      <c r="P2900" s="131"/>
      <c r="Q2900" s="131"/>
      <c r="R2900" s="131"/>
      <c r="S2900" s="131"/>
      <c r="T2900" s="131"/>
      <c r="U2900" s="131"/>
      <c r="V2900" s="131"/>
      <c r="W2900" s="131"/>
    </row>
    <row r="2901" spans="1:23" ht="18" customHeight="1" x14ac:dyDescent="0.35">
      <c r="A2901" s="143" t="s">
        <v>101</v>
      </c>
      <c r="B2901" s="143" t="s">
        <v>1765</v>
      </c>
      <c r="C2901" s="147">
        <v>5132</v>
      </c>
      <c r="D2901" s="7">
        <v>-0.10269919</v>
      </c>
      <c r="E2901" s="10">
        <v>1</v>
      </c>
      <c r="F2901" s="144">
        <v>0</v>
      </c>
      <c r="G2901" s="47">
        <f t="shared" si="233"/>
        <v>5132</v>
      </c>
      <c r="H2901" s="47">
        <f t="shared" si="234"/>
        <v>0</v>
      </c>
      <c r="I2901" s="59">
        <v>-8.9788414520267451E-2</v>
      </c>
      <c r="J2901" s="23">
        <f t="shared" si="235"/>
        <v>-1.2910775479732545E-2</v>
      </c>
      <c r="K2901" s="9">
        <v>-1.7165993179862959E-2</v>
      </c>
      <c r="L2901" s="63">
        <f t="shared" si="236"/>
        <v>-6.1274253365874189</v>
      </c>
      <c r="M2901" s="63">
        <f t="shared" si="237"/>
        <v>-8.5533196820137034E-2</v>
      </c>
      <c r="N2901" s="145"/>
      <c r="O2901" s="131"/>
      <c r="P2901" s="131"/>
      <c r="Q2901" s="131"/>
      <c r="R2901" s="131"/>
      <c r="S2901" s="131"/>
      <c r="T2901" s="131"/>
      <c r="U2901" s="131"/>
      <c r="V2901" s="131"/>
      <c r="W2901" s="131"/>
    </row>
    <row r="2902" spans="1:23" ht="18" customHeight="1" x14ac:dyDescent="0.35">
      <c r="A2902" s="143" t="s">
        <v>101</v>
      </c>
      <c r="B2902" s="143" t="s">
        <v>1766</v>
      </c>
      <c r="C2902" s="147">
        <v>54353</v>
      </c>
      <c r="D2902" s="7">
        <v>3.9479823999999997E-2</v>
      </c>
      <c r="E2902" s="10">
        <v>1</v>
      </c>
      <c r="F2902" s="144">
        <v>0</v>
      </c>
      <c r="G2902" s="47">
        <f t="shared" si="233"/>
        <v>54353</v>
      </c>
      <c r="H2902" s="47">
        <f t="shared" si="234"/>
        <v>0</v>
      </c>
      <c r="I2902" s="59">
        <v>-8.9788414520267451E-2</v>
      </c>
      <c r="J2902" s="23">
        <f t="shared" si="235"/>
        <v>0.12926823852026745</v>
      </c>
      <c r="K2902" s="9">
        <v>-1.7165993179862959E-2</v>
      </c>
      <c r="L2902" s="63">
        <f t="shared" si="236"/>
        <v>13.206252794484275</v>
      </c>
      <c r="M2902" s="63">
        <f t="shared" si="237"/>
        <v>5.6645817179862959E-2</v>
      </c>
      <c r="N2902" s="145"/>
      <c r="O2902" s="131"/>
      <c r="P2902" s="131"/>
      <c r="Q2902" s="131"/>
      <c r="R2902" s="131"/>
      <c r="S2902" s="131"/>
      <c r="T2902" s="131"/>
      <c r="U2902" s="131"/>
      <c r="V2902" s="131"/>
      <c r="W2902" s="131"/>
    </row>
    <row r="2903" spans="1:23" ht="18" customHeight="1" x14ac:dyDescent="0.35">
      <c r="A2903" s="143" t="s">
        <v>101</v>
      </c>
      <c r="B2903" s="143" t="s">
        <v>1767</v>
      </c>
      <c r="C2903" s="147">
        <v>232590</v>
      </c>
      <c r="D2903" s="7">
        <v>3.2052138000000001E-2</v>
      </c>
      <c r="E2903" s="10">
        <v>1</v>
      </c>
      <c r="F2903" s="144">
        <v>0</v>
      </c>
      <c r="G2903" s="47">
        <f t="shared" si="233"/>
        <v>232590</v>
      </c>
      <c r="H2903" s="47">
        <f t="shared" si="234"/>
        <v>0</v>
      </c>
      <c r="I2903" s="59">
        <v>-8.9788414520267451E-2</v>
      </c>
      <c r="J2903" s="23">
        <f t="shared" si="235"/>
        <v>0.12184055252026746</v>
      </c>
      <c r="K2903" s="9">
        <v>-1.7165993179862959E-2</v>
      </c>
      <c r="L2903" s="63">
        <f t="shared" si="236"/>
        <v>23.736716280147018</v>
      </c>
      <c r="M2903" s="63">
        <f t="shared" si="237"/>
        <v>4.9218131179862956E-2</v>
      </c>
      <c r="N2903" s="145"/>
      <c r="O2903" s="131"/>
      <c r="P2903" s="131"/>
      <c r="Q2903" s="131"/>
      <c r="R2903" s="131"/>
      <c r="S2903" s="131"/>
      <c r="T2903" s="131"/>
      <c r="U2903" s="131"/>
      <c r="V2903" s="131"/>
      <c r="W2903" s="131"/>
    </row>
    <row r="2904" spans="1:23" ht="18" customHeight="1" x14ac:dyDescent="0.35">
      <c r="A2904" s="143" t="s">
        <v>101</v>
      </c>
      <c r="B2904" s="143" t="s">
        <v>1768</v>
      </c>
      <c r="C2904" s="147">
        <v>37425</v>
      </c>
      <c r="D2904" s="7">
        <v>2.4145116000000001E-2</v>
      </c>
      <c r="E2904" s="10">
        <v>1</v>
      </c>
      <c r="F2904" s="144">
        <v>0</v>
      </c>
      <c r="G2904" s="47">
        <f t="shared" si="233"/>
        <v>37425</v>
      </c>
      <c r="H2904" s="47">
        <f t="shared" si="234"/>
        <v>0</v>
      </c>
      <c r="I2904" s="59">
        <v>-8.9788414520267451E-2</v>
      </c>
      <c r="J2904" s="23">
        <f t="shared" si="235"/>
        <v>0.11393353052026745</v>
      </c>
      <c r="K2904" s="9">
        <v>-1.7165993179862959E-2</v>
      </c>
      <c r="L2904" s="63">
        <f t="shared" si="236"/>
        <v>7.9918580275190454</v>
      </c>
      <c r="M2904" s="63">
        <f t="shared" si="237"/>
        <v>4.1311109179862956E-2</v>
      </c>
      <c r="N2904" s="145"/>
      <c r="O2904" s="131"/>
      <c r="P2904" s="131"/>
      <c r="Q2904" s="131"/>
      <c r="R2904" s="131"/>
      <c r="S2904" s="131"/>
      <c r="T2904" s="131"/>
      <c r="U2904" s="131"/>
      <c r="V2904" s="131"/>
      <c r="W2904" s="131"/>
    </row>
    <row r="2905" spans="1:23" ht="18" customHeight="1" x14ac:dyDescent="0.35">
      <c r="A2905" s="143" t="s">
        <v>101</v>
      </c>
      <c r="B2905" s="143" t="s">
        <v>1769</v>
      </c>
      <c r="C2905" s="147">
        <v>169472</v>
      </c>
      <c r="D2905" s="7">
        <v>1.4484927999999999E-2</v>
      </c>
      <c r="E2905" s="10">
        <v>1</v>
      </c>
      <c r="F2905" s="144">
        <v>0</v>
      </c>
      <c r="G2905" s="47">
        <f t="shared" si="233"/>
        <v>169472</v>
      </c>
      <c r="H2905" s="47">
        <f t="shared" si="234"/>
        <v>0</v>
      </c>
      <c r="I2905" s="59">
        <v>-8.9788414520267451E-2</v>
      </c>
      <c r="J2905" s="23">
        <f t="shared" si="235"/>
        <v>0.10427334252026745</v>
      </c>
      <c r="K2905" s="9">
        <v>-1.7165993179862959E-2</v>
      </c>
      <c r="L2905" s="63">
        <f t="shared" si="236"/>
        <v>13.029727460398881</v>
      </c>
      <c r="M2905" s="63">
        <f t="shared" si="237"/>
        <v>3.1650921179862956E-2</v>
      </c>
      <c r="N2905" s="145"/>
      <c r="O2905" s="131"/>
      <c r="P2905" s="131"/>
      <c r="Q2905" s="131"/>
      <c r="R2905" s="131"/>
      <c r="S2905" s="131"/>
      <c r="T2905" s="131"/>
      <c r="U2905" s="131"/>
      <c r="V2905" s="131"/>
      <c r="W2905" s="131"/>
    </row>
    <row r="2906" spans="1:23" ht="18" customHeight="1" x14ac:dyDescent="0.35">
      <c r="A2906" s="143" t="s">
        <v>1770</v>
      </c>
      <c r="B2906" s="143" t="s">
        <v>623</v>
      </c>
      <c r="C2906" s="147">
        <v>12677</v>
      </c>
      <c r="D2906" s="7">
        <v>-0.174633125</v>
      </c>
      <c r="E2906" s="10">
        <v>1</v>
      </c>
      <c r="F2906" s="144">
        <v>0</v>
      </c>
      <c r="G2906" s="47">
        <f t="shared" si="233"/>
        <v>12677</v>
      </c>
      <c r="H2906" s="47">
        <f t="shared" si="234"/>
        <v>0</v>
      </c>
      <c r="I2906" s="59">
        <v>-8.9788414520267451E-2</v>
      </c>
      <c r="J2906" s="23">
        <f t="shared" si="235"/>
        <v>-8.4844710479732549E-2</v>
      </c>
      <c r="K2906" s="9">
        <v>-1.7165993179862959E-2</v>
      </c>
      <c r="L2906" s="63">
        <f t="shared" si="236"/>
        <v>-17.729568351248801</v>
      </c>
      <c r="M2906" s="63">
        <f t="shared" si="237"/>
        <v>-0.15746713182013705</v>
      </c>
      <c r="N2906" s="145"/>
      <c r="O2906" s="131"/>
      <c r="P2906" s="131"/>
      <c r="Q2906" s="131"/>
      <c r="R2906" s="131"/>
      <c r="S2906" s="131"/>
      <c r="T2906" s="131"/>
      <c r="U2906" s="131"/>
      <c r="V2906" s="131"/>
      <c r="W2906" s="131"/>
    </row>
    <row r="2907" spans="1:23" ht="18" customHeight="1" x14ac:dyDescent="0.35">
      <c r="A2907" s="143" t="s">
        <v>1770</v>
      </c>
      <c r="B2907" s="143" t="s">
        <v>1443</v>
      </c>
      <c r="C2907" s="147">
        <v>87300</v>
      </c>
      <c r="D2907" s="7">
        <v>-9.3653739E-2</v>
      </c>
      <c r="E2907" s="10">
        <v>1</v>
      </c>
      <c r="F2907" s="144">
        <v>0</v>
      </c>
      <c r="G2907" s="47">
        <f t="shared" si="233"/>
        <v>87300</v>
      </c>
      <c r="H2907" s="47">
        <f t="shared" si="234"/>
        <v>0</v>
      </c>
      <c r="I2907" s="59">
        <v>-8.9788414520267451E-2</v>
      </c>
      <c r="J2907" s="23">
        <f t="shared" si="235"/>
        <v>-3.8653244797325487E-3</v>
      </c>
      <c r="K2907" s="9">
        <v>-1.7165993179862959E-2</v>
      </c>
      <c r="L2907" s="63">
        <f t="shared" si="236"/>
        <v>-22.59950796487362</v>
      </c>
      <c r="M2907" s="63">
        <f t="shared" si="237"/>
        <v>-7.6487745820137037E-2</v>
      </c>
      <c r="N2907" s="145"/>
      <c r="O2907" s="131"/>
      <c r="P2907" s="131"/>
      <c r="Q2907" s="131"/>
      <c r="R2907" s="131"/>
      <c r="S2907" s="131"/>
      <c r="T2907" s="131"/>
      <c r="U2907" s="131"/>
      <c r="V2907" s="131"/>
      <c r="W2907" s="131"/>
    </row>
    <row r="2908" spans="1:23" ht="18" customHeight="1" x14ac:dyDescent="0.35">
      <c r="A2908" s="143" t="s">
        <v>1770</v>
      </c>
      <c r="B2908" s="143" t="s">
        <v>664</v>
      </c>
      <c r="C2908" s="147">
        <v>17018</v>
      </c>
      <c r="D2908" s="7">
        <v>-0.32451730000000001</v>
      </c>
      <c r="E2908" s="10">
        <v>1</v>
      </c>
      <c r="F2908" s="144">
        <v>0</v>
      </c>
      <c r="G2908" s="47">
        <f t="shared" si="233"/>
        <v>17018</v>
      </c>
      <c r="H2908" s="47">
        <f t="shared" si="234"/>
        <v>0</v>
      </c>
      <c r="I2908" s="59">
        <v>-8.9788414520267451E-2</v>
      </c>
      <c r="J2908" s="23">
        <f t="shared" si="235"/>
        <v>-0.23472888547973256</v>
      </c>
      <c r="K2908" s="9">
        <v>-1.7165993179862959E-2</v>
      </c>
      <c r="L2908" s="63">
        <f t="shared" si="236"/>
        <v>-40.094917452630519</v>
      </c>
      <c r="M2908" s="63">
        <f t="shared" si="237"/>
        <v>-0.30735130682013706</v>
      </c>
      <c r="N2908" s="145"/>
      <c r="O2908" s="131"/>
      <c r="P2908" s="131"/>
      <c r="Q2908" s="131"/>
      <c r="R2908" s="131"/>
      <c r="S2908" s="131"/>
      <c r="T2908" s="131"/>
      <c r="U2908" s="131"/>
      <c r="V2908" s="131"/>
      <c r="W2908" s="131"/>
    </row>
    <row r="2909" spans="1:23" ht="18" customHeight="1" x14ac:dyDescent="0.35">
      <c r="A2909" s="143" t="s">
        <v>1770</v>
      </c>
      <c r="B2909" s="143" t="s">
        <v>1771</v>
      </c>
      <c r="C2909" s="147">
        <v>10910</v>
      </c>
      <c r="D2909" s="7">
        <v>-0.24578012099999999</v>
      </c>
      <c r="E2909" s="10">
        <v>1</v>
      </c>
      <c r="F2909" s="144">
        <v>0</v>
      </c>
      <c r="G2909" s="47">
        <f t="shared" si="233"/>
        <v>10910</v>
      </c>
      <c r="H2909" s="47">
        <f t="shared" si="234"/>
        <v>0</v>
      </c>
      <c r="I2909" s="59">
        <v>-8.9788414520267451E-2</v>
      </c>
      <c r="J2909" s="23">
        <f t="shared" si="235"/>
        <v>-0.15599170647973254</v>
      </c>
      <c r="K2909" s="9">
        <v>-1.7165993179862959E-2</v>
      </c>
      <c r="L2909" s="63">
        <f t="shared" si="236"/>
        <v>-23.878961788132141</v>
      </c>
      <c r="M2909" s="63">
        <f t="shared" si="237"/>
        <v>-0.22861412782013704</v>
      </c>
      <c r="N2909" s="145"/>
      <c r="O2909" s="131"/>
      <c r="P2909" s="131"/>
      <c r="Q2909" s="131"/>
      <c r="R2909" s="131"/>
      <c r="S2909" s="131"/>
      <c r="T2909" s="131"/>
      <c r="U2909" s="131"/>
      <c r="V2909" s="131"/>
      <c r="W2909" s="131"/>
    </row>
    <row r="2910" spans="1:23" ht="18" customHeight="1" x14ac:dyDescent="0.35">
      <c r="A2910" s="143" t="s">
        <v>1770</v>
      </c>
      <c r="B2910" s="143" t="s">
        <v>1772</v>
      </c>
      <c r="C2910" s="147">
        <v>20170</v>
      </c>
      <c r="D2910" s="7">
        <v>-0.206513419</v>
      </c>
      <c r="E2910" s="10">
        <v>1</v>
      </c>
      <c r="F2910" s="144">
        <v>0</v>
      </c>
      <c r="G2910" s="47">
        <f t="shared" si="233"/>
        <v>20170</v>
      </c>
      <c r="H2910" s="47">
        <f t="shared" si="234"/>
        <v>0</v>
      </c>
      <c r="I2910" s="59">
        <v>-8.9788414520267451E-2</v>
      </c>
      <c r="J2910" s="23">
        <f t="shared" si="235"/>
        <v>-0.11672500447973255</v>
      </c>
      <c r="K2910" s="9">
        <v>-1.7165993179862959E-2</v>
      </c>
      <c r="L2910" s="63">
        <f t="shared" si="236"/>
        <v>-26.891334466650168</v>
      </c>
      <c r="M2910" s="63">
        <f t="shared" si="237"/>
        <v>-0.18934742582013706</v>
      </c>
      <c r="N2910" s="145"/>
      <c r="O2910" s="131"/>
      <c r="P2910" s="131"/>
      <c r="Q2910" s="131"/>
      <c r="R2910" s="131"/>
      <c r="S2910" s="131"/>
      <c r="T2910" s="131"/>
      <c r="U2910" s="131"/>
      <c r="V2910" s="131"/>
      <c r="W2910" s="131"/>
    </row>
    <row r="2911" spans="1:23" ht="18" customHeight="1" x14ac:dyDescent="0.35">
      <c r="A2911" s="143" t="s">
        <v>1770</v>
      </c>
      <c r="B2911" s="143" t="s">
        <v>1773</v>
      </c>
      <c r="C2911" s="147">
        <v>70800</v>
      </c>
      <c r="D2911" s="7">
        <v>-4.0254155999999999E-2</v>
      </c>
      <c r="E2911" s="10">
        <v>1</v>
      </c>
      <c r="F2911" s="144">
        <v>0</v>
      </c>
      <c r="G2911" s="47">
        <f t="shared" si="233"/>
        <v>70800</v>
      </c>
      <c r="H2911" s="47">
        <f t="shared" si="234"/>
        <v>0</v>
      </c>
      <c r="I2911" s="59">
        <v>-8.9788414520267451E-2</v>
      </c>
      <c r="J2911" s="23">
        <f t="shared" si="235"/>
        <v>4.9534258520267452E-2</v>
      </c>
      <c r="K2911" s="9">
        <v>-1.7165993179862959E-2</v>
      </c>
      <c r="L2911" s="63">
        <f t="shared" si="236"/>
        <v>-6.143360560684064</v>
      </c>
      <c r="M2911" s="63">
        <f t="shared" si="237"/>
        <v>-2.308816282013704E-2</v>
      </c>
      <c r="N2911" s="145"/>
      <c r="O2911" s="131"/>
      <c r="P2911" s="131"/>
      <c r="Q2911" s="131"/>
      <c r="R2911" s="131"/>
      <c r="S2911" s="131"/>
      <c r="T2911" s="131"/>
      <c r="U2911" s="131"/>
      <c r="V2911" s="131"/>
      <c r="W2911" s="131"/>
    </row>
    <row r="2912" spans="1:23" ht="18" customHeight="1" x14ac:dyDescent="0.35">
      <c r="A2912" s="143" t="s">
        <v>1770</v>
      </c>
      <c r="B2912" s="143" t="s">
        <v>139</v>
      </c>
      <c r="C2912" s="147">
        <v>5291</v>
      </c>
      <c r="D2912" s="7">
        <v>-0.22721665699999999</v>
      </c>
      <c r="E2912" s="10">
        <v>1</v>
      </c>
      <c r="F2912" s="144">
        <v>0</v>
      </c>
      <c r="G2912" s="47">
        <f t="shared" si="233"/>
        <v>5291</v>
      </c>
      <c r="H2912" s="47">
        <f t="shared" si="234"/>
        <v>0</v>
      </c>
      <c r="I2912" s="59">
        <v>-8.9788414520267451E-2</v>
      </c>
      <c r="J2912" s="23">
        <f t="shared" si="235"/>
        <v>-0.13742824247973254</v>
      </c>
      <c r="K2912" s="9">
        <v>-1.7165993179862959E-2</v>
      </c>
      <c r="L2912" s="63">
        <f t="shared" si="236"/>
        <v>-15.278929927695973</v>
      </c>
      <c r="M2912" s="63">
        <f t="shared" si="237"/>
        <v>-0.21005066382013704</v>
      </c>
      <c r="N2912" s="145"/>
      <c r="O2912" s="131"/>
      <c r="P2912" s="131"/>
      <c r="Q2912" s="131"/>
      <c r="R2912" s="131"/>
      <c r="S2912" s="131"/>
      <c r="T2912" s="131"/>
      <c r="U2912" s="131"/>
      <c r="V2912" s="131"/>
      <c r="W2912" s="131"/>
    </row>
    <row r="2913" spans="1:23" ht="18" customHeight="1" x14ac:dyDescent="0.35">
      <c r="A2913" s="143" t="s">
        <v>1770</v>
      </c>
      <c r="B2913" s="143" t="s">
        <v>150</v>
      </c>
      <c r="C2913" s="147">
        <v>6496</v>
      </c>
      <c r="D2913" s="7">
        <v>-0.25434584700000001</v>
      </c>
      <c r="E2913" s="10">
        <v>1</v>
      </c>
      <c r="F2913" s="144">
        <v>0</v>
      </c>
      <c r="G2913" s="47">
        <f t="shared" si="233"/>
        <v>6496</v>
      </c>
      <c r="H2913" s="47">
        <f t="shared" si="234"/>
        <v>0</v>
      </c>
      <c r="I2913" s="59">
        <v>-8.9788414520267451E-2</v>
      </c>
      <c r="J2913" s="23">
        <f t="shared" si="235"/>
        <v>-0.16455743247973256</v>
      </c>
      <c r="K2913" s="9">
        <v>-1.7165993179862959E-2</v>
      </c>
      <c r="L2913" s="63">
        <f t="shared" si="236"/>
        <v>-19.116166528508998</v>
      </c>
      <c r="M2913" s="63">
        <f t="shared" si="237"/>
        <v>-0.23717985382013707</v>
      </c>
      <c r="N2913" s="145"/>
      <c r="O2913" s="131"/>
      <c r="P2913" s="131"/>
      <c r="Q2913" s="131"/>
      <c r="R2913" s="131"/>
      <c r="S2913" s="131"/>
      <c r="T2913" s="131"/>
      <c r="U2913" s="131"/>
      <c r="V2913" s="131"/>
      <c r="W2913" s="131"/>
    </row>
    <row r="2914" spans="1:23" ht="18" customHeight="1" x14ac:dyDescent="0.35">
      <c r="A2914" s="143" t="s">
        <v>1770</v>
      </c>
      <c r="B2914" s="143" t="s">
        <v>1774</v>
      </c>
      <c r="C2914" s="147">
        <v>6007</v>
      </c>
      <c r="D2914" s="7">
        <v>-0.106463275</v>
      </c>
      <c r="E2914" s="10">
        <v>1</v>
      </c>
      <c r="F2914" s="144">
        <v>0</v>
      </c>
      <c r="G2914" s="47">
        <f t="shared" si="233"/>
        <v>6007</v>
      </c>
      <c r="H2914" s="47">
        <f t="shared" si="234"/>
        <v>0</v>
      </c>
      <c r="I2914" s="59">
        <v>-8.9788414520267451E-2</v>
      </c>
      <c r="J2914" s="23">
        <f t="shared" si="235"/>
        <v>-1.6674860479732545E-2</v>
      </c>
      <c r="K2914" s="9">
        <v>-1.7165993179862959E-2</v>
      </c>
      <c r="L2914" s="63">
        <f t="shared" si="236"/>
        <v>-6.9209714111946097</v>
      </c>
      <c r="M2914" s="63">
        <f t="shared" si="237"/>
        <v>-8.9297281820137034E-2</v>
      </c>
      <c r="N2914" s="145"/>
      <c r="O2914" s="131"/>
      <c r="P2914" s="131"/>
      <c r="Q2914" s="131"/>
      <c r="R2914" s="131"/>
      <c r="S2914" s="131"/>
      <c r="T2914" s="131"/>
      <c r="U2914" s="131"/>
      <c r="V2914" s="131"/>
      <c r="W2914" s="131"/>
    </row>
    <row r="2915" spans="1:23" ht="18" customHeight="1" x14ac:dyDescent="0.35">
      <c r="A2915" s="143" t="s">
        <v>1770</v>
      </c>
      <c r="B2915" s="143" t="s">
        <v>174</v>
      </c>
      <c r="C2915" s="147">
        <v>31543</v>
      </c>
      <c r="D2915" s="7">
        <v>-0.18182828700000001</v>
      </c>
      <c r="E2915" s="10">
        <v>1</v>
      </c>
      <c r="F2915" s="144">
        <v>0</v>
      </c>
      <c r="G2915" s="47">
        <f t="shared" si="233"/>
        <v>31543</v>
      </c>
      <c r="H2915" s="47">
        <f t="shared" si="234"/>
        <v>0</v>
      </c>
      <c r="I2915" s="59">
        <v>-8.9788414520267451E-2</v>
      </c>
      <c r="J2915" s="23">
        <f t="shared" si="235"/>
        <v>-9.2039872479732554E-2</v>
      </c>
      <c r="K2915" s="9">
        <v>-1.7165993179862959E-2</v>
      </c>
      <c r="L2915" s="63">
        <f t="shared" si="236"/>
        <v>-29.244598211391121</v>
      </c>
      <c r="M2915" s="63">
        <f t="shared" si="237"/>
        <v>-0.16466229382013706</v>
      </c>
      <c r="N2915" s="145"/>
      <c r="O2915" s="131"/>
      <c r="P2915" s="131"/>
      <c r="Q2915" s="131"/>
      <c r="R2915" s="131"/>
      <c r="S2915" s="131"/>
      <c r="T2915" s="131"/>
      <c r="U2915" s="131"/>
      <c r="V2915" s="131"/>
      <c r="W2915" s="131"/>
    </row>
    <row r="2916" spans="1:23" ht="18" customHeight="1" x14ac:dyDescent="0.35">
      <c r="A2916" s="143" t="s">
        <v>1770</v>
      </c>
      <c r="B2916" s="143" t="s">
        <v>179</v>
      </c>
      <c r="C2916" s="147">
        <v>5060</v>
      </c>
      <c r="D2916" s="7">
        <v>-0.180549233</v>
      </c>
      <c r="E2916" s="10">
        <v>1</v>
      </c>
      <c r="F2916" s="144">
        <v>0</v>
      </c>
      <c r="G2916" s="47">
        <f t="shared" si="233"/>
        <v>5060</v>
      </c>
      <c r="H2916" s="47">
        <f t="shared" si="234"/>
        <v>0</v>
      </c>
      <c r="I2916" s="59">
        <v>-8.9788414520267451E-2</v>
      </c>
      <c r="J2916" s="23">
        <f t="shared" si="235"/>
        <v>-9.0760818479732552E-2</v>
      </c>
      <c r="K2916" s="9">
        <v>-1.7165993179862959E-2</v>
      </c>
      <c r="L2916" s="63">
        <f t="shared" si="236"/>
        <v>-11.622050604513367</v>
      </c>
      <c r="M2916" s="63">
        <f t="shared" si="237"/>
        <v>-0.16338323982013706</v>
      </c>
      <c r="N2916" s="145"/>
      <c r="O2916" s="131"/>
      <c r="P2916" s="131"/>
      <c r="Q2916" s="131"/>
      <c r="R2916" s="131"/>
      <c r="S2916" s="131"/>
      <c r="T2916" s="131"/>
      <c r="U2916" s="131"/>
      <c r="V2916" s="131"/>
      <c r="W2916" s="131"/>
    </row>
    <row r="2917" spans="1:23" ht="18" customHeight="1" x14ac:dyDescent="0.35">
      <c r="A2917" s="143" t="s">
        <v>1770</v>
      </c>
      <c r="B2917" s="143" t="s">
        <v>311</v>
      </c>
      <c r="C2917" s="147">
        <v>9641</v>
      </c>
      <c r="D2917" s="7">
        <v>-0.128683888</v>
      </c>
      <c r="E2917" s="10">
        <v>1</v>
      </c>
      <c r="F2917" s="144">
        <v>0</v>
      </c>
      <c r="G2917" s="47">
        <f t="shared" si="233"/>
        <v>9641</v>
      </c>
      <c r="H2917" s="47">
        <f t="shared" si="234"/>
        <v>0</v>
      </c>
      <c r="I2917" s="59">
        <v>-8.9788414520267451E-2</v>
      </c>
      <c r="J2917" s="23">
        <f t="shared" si="235"/>
        <v>-3.8895473479732545E-2</v>
      </c>
      <c r="K2917" s="9">
        <v>-1.7165993179862959E-2</v>
      </c>
      <c r="L2917" s="63">
        <f t="shared" si="236"/>
        <v>-10.949785302944305</v>
      </c>
      <c r="M2917" s="63">
        <f t="shared" si="237"/>
        <v>-0.11151789482013703</v>
      </c>
      <c r="N2917" s="145"/>
      <c r="O2917" s="131"/>
      <c r="P2917" s="131"/>
      <c r="Q2917" s="131"/>
      <c r="R2917" s="131"/>
      <c r="S2917" s="131"/>
      <c r="T2917" s="131"/>
      <c r="U2917" s="131"/>
      <c r="V2917" s="131"/>
      <c r="W2917" s="131"/>
    </row>
    <row r="2918" spans="1:23" ht="18" customHeight="1" x14ac:dyDescent="0.35">
      <c r="A2918" s="143" t="s">
        <v>1770</v>
      </c>
      <c r="B2918" s="143" t="s">
        <v>1775</v>
      </c>
      <c r="C2918" s="147">
        <v>29028</v>
      </c>
      <c r="D2918" s="7">
        <v>-0.138533611</v>
      </c>
      <c r="E2918" s="10">
        <v>1</v>
      </c>
      <c r="F2918" s="144">
        <v>0</v>
      </c>
      <c r="G2918" s="47">
        <f t="shared" si="233"/>
        <v>29028</v>
      </c>
      <c r="H2918" s="47">
        <f t="shared" si="234"/>
        <v>0</v>
      </c>
      <c r="I2918" s="59">
        <v>-8.9788414520267451E-2</v>
      </c>
      <c r="J2918" s="23">
        <f t="shared" si="235"/>
        <v>-4.874519647973255E-2</v>
      </c>
      <c r="K2918" s="9">
        <v>-1.7165993179862959E-2</v>
      </c>
      <c r="L2918" s="63">
        <f t="shared" si="236"/>
        <v>-20.67813588714079</v>
      </c>
      <c r="M2918" s="63">
        <f t="shared" si="237"/>
        <v>-0.12136761782013704</v>
      </c>
      <c r="N2918" s="145"/>
      <c r="O2918" s="131"/>
      <c r="P2918" s="131"/>
      <c r="Q2918" s="131"/>
      <c r="R2918" s="131"/>
      <c r="S2918" s="131"/>
      <c r="T2918" s="131"/>
      <c r="U2918" s="131"/>
      <c r="V2918" s="131"/>
      <c r="W2918" s="131"/>
    </row>
    <row r="2919" spans="1:23" ht="18" customHeight="1" x14ac:dyDescent="0.35">
      <c r="A2919" s="143" t="s">
        <v>1770</v>
      </c>
      <c r="B2919" s="143" t="s">
        <v>361</v>
      </c>
      <c r="C2919" s="147">
        <v>18177</v>
      </c>
      <c r="D2919" s="7">
        <v>-0.16911436099999999</v>
      </c>
      <c r="E2919" s="10">
        <v>1</v>
      </c>
      <c r="F2919" s="144">
        <v>0</v>
      </c>
      <c r="G2919" s="47">
        <f t="shared" si="233"/>
        <v>18177</v>
      </c>
      <c r="H2919" s="47">
        <f t="shared" si="234"/>
        <v>0</v>
      </c>
      <c r="I2919" s="59">
        <v>-8.9788414520267451E-2</v>
      </c>
      <c r="J2919" s="23">
        <f t="shared" si="235"/>
        <v>-7.932594647973254E-2</v>
      </c>
      <c r="K2919" s="9">
        <v>-1.7165993179862959E-2</v>
      </c>
      <c r="L2919" s="63">
        <f t="shared" si="236"/>
        <v>-20.485998802723604</v>
      </c>
      <c r="M2919" s="63">
        <f t="shared" si="237"/>
        <v>-0.15194836782013704</v>
      </c>
      <c r="N2919" s="145"/>
      <c r="O2919" s="131"/>
      <c r="P2919" s="131"/>
      <c r="Q2919" s="131"/>
      <c r="R2919" s="131"/>
      <c r="S2919" s="131"/>
      <c r="T2919" s="131"/>
      <c r="U2919" s="131"/>
      <c r="V2919" s="131"/>
      <c r="W2919" s="131"/>
    </row>
    <row r="2920" spans="1:23" ht="18" customHeight="1" x14ac:dyDescent="0.35">
      <c r="A2920" s="143" t="s">
        <v>1770</v>
      </c>
      <c r="B2920" s="143" t="s">
        <v>188</v>
      </c>
      <c r="C2920" s="147">
        <v>26618</v>
      </c>
      <c r="D2920" s="7">
        <v>-0.14391087</v>
      </c>
      <c r="E2920" s="10">
        <v>1</v>
      </c>
      <c r="F2920" s="144">
        <v>0</v>
      </c>
      <c r="G2920" s="47">
        <f t="shared" si="233"/>
        <v>26618</v>
      </c>
      <c r="H2920" s="47">
        <f t="shared" si="234"/>
        <v>0</v>
      </c>
      <c r="I2920" s="59">
        <v>-8.9788414520267451E-2</v>
      </c>
      <c r="J2920" s="23">
        <f t="shared" si="235"/>
        <v>-5.4122455479732545E-2</v>
      </c>
      <c r="K2920" s="9">
        <v>-1.7165993179862959E-2</v>
      </c>
      <c r="L2920" s="63">
        <f t="shared" si="236"/>
        <v>-20.678456756548307</v>
      </c>
      <c r="M2920" s="63">
        <f t="shared" si="237"/>
        <v>-0.12674487682013705</v>
      </c>
      <c r="N2920" s="145"/>
      <c r="O2920" s="131"/>
      <c r="P2920" s="131"/>
      <c r="Q2920" s="131"/>
      <c r="R2920" s="131"/>
      <c r="S2920" s="131"/>
      <c r="T2920" s="131"/>
      <c r="U2920" s="131"/>
      <c r="V2920" s="131"/>
      <c r="W2920" s="131"/>
    </row>
    <row r="2921" spans="1:23" ht="18" customHeight="1" x14ac:dyDescent="0.35">
      <c r="A2921" s="143" t="s">
        <v>1770</v>
      </c>
      <c r="B2921" s="143" t="s">
        <v>1776</v>
      </c>
      <c r="C2921" s="147">
        <v>11517</v>
      </c>
      <c r="D2921" s="7">
        <v>-0.138928459</v>
      </c>
      <c r="E2921" s="10">
        <v>1</v>
      </c>
      <c r="F2921" s="144">
        <v>0</v>
      </c>
      <c r="G2921" s="47">
        <f t="shared" si="233"/>
        <v>11517</v>
      </c>
      <c r="H2921" s="47">
        <f t="shared" si="234"/>
        <v>0</v>
      </c>
      <c r="I2921" s="59">
        <v>-8.9788414520267451E-2</v>
      </c>
      <c r="J2921" s="23">
        <f t="shared" si="235"/>
        <v>-4.9140044479732553E-2</v>
      </c>
      <c r="K2921" s="9">
        <v>-1.7165993179862959E-2</v>
      </c>
      <c r="L2921" s="63">
        <f t="shared" si="236"/>
        <v>-13.067217439734623</v>
      </c>
      <c r="M2921" s="63">
        <f t="shared" si="237"/>
        <v>-0.12176246582013704</v>
      </c>
      <c r="N2921" s="145"/>
      <c r="O2921" s="131"/>
      <c r="P2921" s="131"/>
      <c r="Q2921" s="131"/>
      <c r="R2921" s="131"/>
      <c r="S2921" s="131"/>
      <c r="T2921" s="131"/>
      <c r="U2921" s="131"/>
      <c r="V2921" s="131"/>
      <c r="W2921" s="131"/>
    </row>
    <row r="2922" spans="1:23" ht="18" customHeight="1" x14ac:dyDescent="0.35">
      <c r="A2922" s="143" t="s">
        <v>1770</v>
      </c>
      <c r="B2922" s="143" t="s">
        <v>398</v>
      </c>
      <c r="C2922" s="147">
        <v>61304</v>
      </c>
      <c r="D2922" s="7">
        <v>-0.12425053799999999</v>
      </c>
      <c r="E2922" s="10">
        <v>1</v>
      </c>
      <c r="F2922" s="144">
        <v>0</v>
      </c>
      <c r="G2922" s="47">
        <f t="shared" si="233"/>
        <v>61304</v>
      </c>
      <c r="H2922" s="47">
        <f t="shared" si="234"/>
        <v>0</v>
      </c>
      <c r="I2922" s="59">
        <v>-8.9788414520267451E-2</v>
      </c>
      <c r="J2922" s="23">
        <f t="shared" si="235"/>
        <v>-3.4462123479732543E-2</v>
      </c>
      <c r="K2922" s="9">
        <v>-1.7165993179862959E-2</v>
      </c>
      <c r="L2922" s="63">
        <f t="shared" si="236"/>
        <v>-26.513752703460337</v>
      </c>
      <c r="M2922" s="63">
        <f t="shared" si="237"/>
        <v>-0.10708454482013703</v>
      </c>
      <c r="N2922" s="145"/>
      <c r="O2922" s="131"/>
      <c r="P2922" s="131"/>
      <c r="Q2922" s="131"/>
      <c r="R2922" s="131"/>
      <c r="S2922" s="131"/>
      <c r="T2922" s="131"/>
      <c r="U2922" s="131"/>
      <c r="V2922" s="131"/>
      <c r="W2922" s="131"/>
    </row>
    <row r="2923" spans="1:23" ht="18" customHeight="1" x14ac:dyDescent="0.35">
      <c r="A2923" s="143" t="s">
        <v>1770</v>
      </c>
      <c r="B2923" s="143" t="s">
        <v>72</v>
      </c>
      <c r="C2923" s="147">
        <v>25309</v>
      </c>
      <c r="D2923" s="7">
        <v>-0.163651929</v>
      </c>
      <c r="E2923" s="10">
        <v>1</v>
      </c>
      <c r="F2923" s="144">
        <v>0</v>
      </c>
      <c r="G2923" s="47">
        <f t="shared" si="233"/>
        <v>25309</v>
      </c>
      <c r="H2923" s="47">
        <f t="shared" si="234"/>
        <v>0</v>
      </c>
      <c r="I2923" s="59">
        <v>-8.9788414520267451E-2</v>
      </c>
      <c r="J2923" s="23">
        <f t="shared" si="235"/>
        <v>-7.386351447973255E-2</v>
      </c>
      <c r="K2923" s="9">
        <v>-1.7165993179862959E-2</v>
      </c>
      <c r="L2923" s="63">
        <f t="shared" si="236"/>
        <v>-23.304158358756517</v>
      </c>
      <c r="M2923" s="63">
        <f t="shared" si="237"/>
        <v>-0.14648593582013705</v>
      </c>
      <c r="N2923" s="145"/>
      <c r="O2923" s="131"/>
      <c r="P2923" s="131"/>
      <c r="Q2923" s="131"/>
      <c r="R2923" s="131"/>
      <c r="S2923" s="131"/>
      <c r="T2923" s="131"/>
      <c r="U2923" s="131"/>
      <c r="V2923" s="131"/>
      <c r="W2923" s="131"/>
    </row>
    <row r="2924" spans="1:23" ht="18" customHeight="1" x14ac:dyDescent="0.35">
      <c r="A2924" s="143" t="s">
        <v>1770</v>
      </c>
      <c r="B2924" s="143" t="s">
        <v>73</v>
      </c>
      <c r="C2924" s="147">
        <v>49447</v>
      </c>
      <c r="D2924" s="7">
        <v>-7.7884203999999999E-2</v>
      </c>
      <c r="E2924" s="10">
        <v>1</v>
      </c>
      <c r="F2924" s="144">
        <v>0</v>
      </c>
      <c r="G2924" s="47">
        <f t="shared" si="233"/>
        <v>49447</v>
      </c>
      <c r="H2924" s="47">
        <f t="shared" si="234"/>
        <v>0</v>
      </c>
      <c r="I2924" s="59">
        <v>-8.9788414520267451E-2</v>
      </c>
      <c r="J2924" s="23">
        <f t="shared" si="235"/>
        <v>1.1904210520267453E-2</v>
      </c>
      <c r="K2924" s="9">
        <v>-1.7165993179862959E-2</v>
      </c>
      <c r="L2924" s="63">
        <f t="shared" si="236"/>
        <v>-13.501715096153358</v>
      </c>
      <c r="M2924" s="63">
        <f t="shared" si="237"/>
        <v>-6.0718210820137036E-2</v>
      </c>
      <c r="N2924" s="145"/>
      <c r="O2924" s="131"/>
      <c r="P2924" s="131"/>
      <c r="Q2924" s="131"/>
      <c r="R2924" s="131"/>
      <c r="S2924" s="131"/>
      <c r="T2924" s="131"/>
      <c r="U2924" s="131"/>
      <c r="V2924" s="131"/>
      <c r="W2924" s="131"/>
    </row>
    <row r="2925" spans="1:23" ht="18" customHeight="1" x14ac:dyDescent="0.35">
      <c r="A2925" s="143" t="s">
        <v>1770</v>
      </c>
      <c r="B2925" s="143" t="s">
        <v>1777</v>
      </c>
      <c r="C2925" s="147">
        <v>162288</v>
      </c>
      <c r="D2925" s="7">
        <v>-7.2450085999999997E-2</v>
      </c>
      <c r="E2925" s="10">
        <v>1</v>
      </c>
      <c r="F2925" s="144">
        <v>0</v>
      </c>
      <c r="G2925" s="47">
        <f t="shared" si="233"/>
        <v>162288</v>
      </c>
      <c r="H2925" s="47">
        <f t="shared" si="234"/>
        <v>0</v>
      </c>
      <c r="I2925" s="59">
        <v>-8.9788414520267451E-2</v>
      </c>
      <c r="J2925" s="23">
        <f t="shared" si="235"/>
        <v>1.7338328520267454E-2</v>
      </c>
      <c r="K2925" s="9">
        <v>-1.7165993179862959E-2</v>
      </c>
      <c r="L2925" s="63">
        <f t="shared" si="236"/>
        <v>-22.271188387103006</v>
      </c>
      <c r="M2925" s="63">
        <f t="shared" si="237"/>
        <v>-5.5284092820137035E-2</v>
      </c>
      <c r="N2925" s="145"/>
      <c r="O2925" s="131"/>
      <c r="P2925" s="131"/>
      <c r="Q2925" s="131"/>
      <c r="R2925" s="131"/>
      <c r="S2925" s="131"/>
      <c r="T2925" s="131"/>
      <c r="U2925" s="131"/>
      <c r="V2925" s="131"/>
      <c r="W2925" s="131"/>
    </row>
    <row r="2926" spans="1:23" ht="18" customHeight="1" x14ac:dyDescent="0.35">
      <c r="A2926" s="143" t="s">
        <v>1770</v>
      </c>
      <c r="B2926" s="143" t="s">
        <v>468</v>
      </c>
      <c r="C2926" s="147">
        <v>13764</v>
      </c>
      <c r="D2926" s="7">
        <v>-0.11717190199999999</v>
      </c>
      <c r="E2926" s="10">
        <v>1</v>
      </c>
      <c r="F2926" s="144">
        <v>0</v>
      </c>
      <c r="G2926" s="47">
        <f t="shared" si="233"/>
        <v>13764</v>
      </c>
      <c r="H2926" s="47">
        <f t="shared" si="234"/>
        <v>0</v>
      </c>
      <c r="I2926" s="59">
        <v>-8.9788414520267451E-2</v>
      </c>
      <c r="J2926" s="23">
        <f t="shared" si="235"/>
        <v>-2.7383487479732543E-2</v>
      </c>
      <c r="K2926" s="9">
        <v>-1.7165993179862959E-2</v>
      </c>
      <c r="L2926" s="63">
        <f t="shared" si="236"/>
        <v>-11.732700724071659</v>
      </c>
      <c r="M2926" s="63">
        <f t="shared" si="237"/>
        <v>-0.10000590882013703</v>
      </c>
      <c r="N2926" s="145"/>
      <c r="O2926" s="131"/>
      <c r="P2926" s="131"/>
      <c r="Q2926" s="131"/>
      <c r="R2926" s="131"/>
      <c r="S2926" s="131"/>
      <c r="T2926" s="131"/>
      <c r="U2926" s="131"/>
      <c r="V2926" s="131"/>
      <c r="W2926" s="131"/>
    </row>
    <row r="2927" spans="1:23" ht="18" customHeight="1" x14ac:dyDescent="0.35">
      <c r="A2927" s="143" t="s">
        <v>1770</v>
      </c>
      <c r="B2927" s="143" t="s">
        <v>79</v>
      </c>
      <c r="C2927" s="147">
        <v>14389</v>
      </c>
      <c r="D2927" s="7">
        <v>-0.23284940800000001</v>
      </c>
      <c r="E2927" s="10">
        <v>1</v>
      </c>
      <c r="F2927" s="144">
        <v>0</v>
      </c>
      <c r="G2927" s="47">
        <f t="shared" si="233"/>
        <v>14389</v>
      </c>
      <c r="H2927" s="47">
        <f t="shared" si="234"/>
        <v>0</v>
      </c>
      <c r="I2927" s="59">
        <v>-8.9788414520267451E-2</v>
      </c>
      <c r="J2927" s="23">
        <f t="shared" si="235"/>
        <v>-0.14306099347973256</v>
      </c>
      <c r="K2927" s="9">
        <v>-1.7165993179862959E-2</v>
      </c>
      <c r="L2927" s="63">
        <f t="shared" si="236"/>
        <v>-25.87212239999516</v>
      </c>
      <c r="M2927" s="63">
        <f t="shared" si="237"/>
        <v>-0.21568341482013706</v>
      </c>
      <c r="N2927" s="145"/>
      <c r="O2927" s="131"/>
      <c r="P2927" s="131"/>
      <c r="Q2927" s="131"/>
      <c r="R2927" s="131"/>
      <c r="S2927" s="131"/>
      <c r="T2927" s="131"/>
      <c r="U2927" s="131"/>
      <c r="V2927" s="131"/>
      <c r="W2927" s="131"/>
    </row>
    <row r="2928" spans="1:23" ht="18" customHeight="1" x14ac:dyDescent="0.35">
      <c r="A2928" s="143" t="s">
        <v>1770</v>
      </c>
      <c r="B2928" s="143" t="s">
        <v>80</v>
      </c>
      <c r="C2928" s="147">
        <v>26066</v>
      </c>
      <c r="D2928" s="7">
        <v>-0.263641405</v>
      </c>
      <c r="E2928" s="10">
        <v>1</v>
      </c>
      <c r="F2928" s="144">
        <v>0</v>
      </c>
      <c r="G2928" s="47">
        <f t="shared" si="233"/>
        <v>26066</v>
      </c>
      <c r="H2928" s="47">
        <f t="shared" si="234"/>
        <v>0</v>
      </c>
      <c r="I2928" s="59">
        <v>-8.9788414520267451E-2</v>
      </c>
      <c r="J2928" s="23">
        <f t="shared" si="235"/>
        <v>-0.17385299047973254</v>
      </c>
      <c r="K2928" s="9">
        <v>-1.7165993179862959E-2</v>
      </c>
      <c r="L2928" s="63">
        <f t="shared" si="236"/>
        <v>-39.793376998179809</v>
      </c>
      <c r="M2928" s="63">
        <f t="shared" si="237"/>
        <v>-0.24647541182013705</v>
      </c>
      <c r="N2928" s="145"/>
      <c r="O2928" s="131"/>
      <c r="P2928" s="131"/>
      <c r="Q2928" s="131"/>
      <c r="R2928" s="131"/>
      <c r="S2928" s="131"/>
      <c r="T2928" s="131"/>
      <c r="U2928" s="131"/>
      <c r="V2928" s="131"/>
      <c r="W2928" s="131"/>
    </row>
    <row r="2929" spans="1:23" ht="18" customHeight="1" x14ac:dyDescent="0.35">
      <c r="A2929" s="143" t="s">
        <v>1770</v>
      </c>
      <c r="B2929" s="143" t="s">
        <v>210</v>
      </c>
      <c r="C2929" s="147">
        <v>48320</v>
      </c>
      <c r="D2929" s="7">
        <v>-0.14933011600000001</v>
      </c>
      <c r="E2929" s="10">
        <v>1</v>
      </c>
      <c r="F2929" s="144">
        <v>0</v>
      </c>
      <c r="G2929" s="47">
        <f t="shared" si="233"/>
        <v>48320</v>
      </c>
      <c r="H2929" s="47">
        <f t="shared" si="234"/>
        <v>0</v>
      </c>
      <c r="I2929" s="59">
        <v>-8.9788414520267451E-2</v>
      </c>
      <c r="J2929" s="23">
        <f t="shared" si="235"/>
        <v>-5.9541701479732562E-2</v>
      </c>
      <c r="K2929" s="9">
        <v>-1.7165993179862959E-2</v>
      </c>
      <c r="L2929" s="63">
        <f t="shared" si="236"/>
        <v>-29.052067242016399</v>
      </c>
      <c r="M2929" s="63">
        <f t="shared" si="237"/>
        <v>-0.13216412282013706</v>
      </c>
      <c r="N2929" s="145"/>
      <c r="O2929" s="131"/>
      <c r="P2929" s="131"/>
      <c r="Q2929" s="131"/>
      <c r="R2929" s="131"/>
      <c r="S2929" s="131"/>
      <c r="T2929" s="131"/>
      <c r="U2929" s="131"/>
      <c r="V2929" s="131"/>
      <c r="W2929" s="131"/>
    </row>
    <row r="2930" spans="1:23" ht="18" customHeight="1" x14ac:dyDescent="0.35">
      <c r="A2930" s="143" t="s">
        <v>1770</v>
      </c>
      <c r="B2930" s="143" t="s">
        <v>591</v>
      </c>
      <c r="C2930" s="147">
        <v>27645</v>
      </c>
      <c r="D2930" s="7">
        <v>-0.187174112</v>
      </c>
      <c r="E2930" s="10">
        <v>1</v>
      </c>
      <c r="F2930" s="144">
        <v>0</v>
      </c>
      <c r="G2930" s="47">
        <f t="shared" si="233"/>
        <v>27645</v>
      </c>
      <c r="H2930" s="47">
        <f t="shared" si="234"/>
        <v>0</v>
      </c>
      <c r="I2930" s="59">
        <v>-8.9788414520267451E-2</v>
      </c>
      <c r="J2930" s="23">
        <f t="shared" si="235"/>
        <v>-9.7385697479732553E-2</v>
      </c>
      <c r="K2930" s="9">
        <v>-1.7165993179862959E-2</v>
      </c>
      <c r="L2930" s="63">
        <f t="shared" si="236"/>
        <v>-28.266885450087017</v>
      </c>
      <c r="M2930" s="63">
        <f t="shared" si="237"/>
        <v>-0.17000811882013706</v>
      </c>
      <c r="N2930" s="145"/>
      <c r="O2930" s="131"/>
      <c r="P2930" s="131"/>
      <c r="Q2930" s="131"/>
      <c r="R2930" s="131"/>
      <c r="S2930" s="131"/>
      <c r="T2930" s="131"/>
      <c r="U2930" s="131"/>
      <c r="V2930" s="131"/>
      <c r="W2930" s="131"/>
    </row>
    <row r="2931" spans="1:23" ht="18" customHeight="1" x14ac:dyDescent="0.35">
      <c r="A2931" s="143" t="s">
        <v>1770</v>
      </c>
      <c r="B2931" s="143" t="s">
        <v>800</v>
      </c>
      <c r="C2931" s="147">
        <v>21354</v>
      </c>
      <c r="D2931" s="7">
        <v>-0.20449954300000001</v>
      </c>
      <c r="E2931" s="10">
        <v>1</v>
      </c>
      <c r="F2931" s="144">
        <v>0</v>
      </c>
      <c r="G2931" s="47">
        <f t="shared" si="233"/>
        <v>21354</v>
      </c>
      <c r="H2931" s="47">
        <f t="shared" si="234"/>
        <v>0</v>
      </c>
      <c r="I2931" s="59">
        <v>-8.9788414520267451E-2</v>
      </c>
      <c r="J2931" s="23">
        <f t="shared" si="235"/>
        <v>-0.11471112847973255</v>
      </c>
      <c r="K2931" s="9">
        <v>-1.7165993179862959E-2</v>
      </c>
      <c r="L2931" s="63">
        <f t="shared" si="236"/>
        <v>-27.375066441908722</v>
      </c>
      <c r="M2931" s="63">
        <f t="shared" si="237"/>
        <v>-0.18733354982013706</v>
      </c>
      <c r="N2931" s="145"/>
      <c r="O2931" s="131"/>
      <c r="P2931" s="131"/>
      <c r="Q2931" s="131"/>
      <c r="R2931" s="131"/>
      <c r="S2931" s="131"/>
      <c r="T2931" s="131"/>
      <c r="U2931" s="131"/>
      <c r="V2931" s="131"/>
      <c r="W2931" s="131"/>
    </row>
    <row r="2932" spans="1:23" ht="18" customHeight="1" x14ac:dyDescent="0.35">
      <c r="A2932" s="143" t="s">
        <v>1770</v>
      </c>
      <c r="B2932" s="143" t="s">
        <v>1276</v>
      </c>
      <c r="C2932" s="147">
        <v>12793</v>
      </c>
      <c r="D2932" s="7">
        <v>-0.33773124300000001</v>
      </c>
      <c r="E2932" s="10">
        <v>1</v>
      </c>
      <c r="F2932" s="144">
        <v>0</v>
      </c>
      <c r="G2932" s="47">
        <f t="shared" si="233"/>
        <v>12793</v>
      </c>
      <c r="H2932" s="47">
        <f t="shared" si="234"/>
        <v>0</v>
      </c>
      <c r="I2932" s="59">
        <v>-8.9788414520267451E-2</v>
      </c>
      <c r="J2932" s="23">
        <f t="shared" si="235"/>
        <v>-0.24794282847973256</v>
      </c>
      <c r="K2932" s="9">
        <v>-1.7165993179862959E-2</v>
      </c>
      <c r="L2932" s="63">
        <f t="shared" si="236"/>
        <v>-36.257899576023632</v>
      </c>
      <c r="M2932" s="63">
        <f t="shared" si="237"/>
        <v>-0.32056524982013707</v>
      </c>
      <c r="N2932" s="145"/>
      <c r="O2932" s="131"/>
      <c r="P2932" s="131"/>
      <c r="Q2932" s="131"/>
      <c r="R2932" s="131"/>
      <c r="S2932" s="131"/>
      <c r="T2932" s="131"/>
      <c r="U2932" s="131"/>
      <c r="V2932" s="131"/>
      <c r="W2932" s="131"/>
    </row>
    <row r="2933" spans="1:23" ht="18" customHeight="1" x14ac:dyDescent="0.35">
      <c r="A2933" s="143" t="s">
        <v>1770</v>
      </c>
      <c r="B2933" s="143" t="s">
        <v>401</v>
      </c>
      <c r="C2933" s="147">
        <v>45489</v>
      </c>
      <c r="D2933" s="7">
        <v>-0.13587743099999999</v>
      </c>
      <c r="E2933" s="10">
        <v>1</v>
      </c>
      <c r="F2933" s="144">
        <v>0</v>
      </c>
      <c r="G2933" s="47">
        <f t="shared" si="233"/>
        <v>45489</v>
      </c>
      <c r="H2933" s="47">
        <f t="shared" si="234"/>
        <v>0</v>
      </c>
      <c r="I2933" s="59">
        <v>-8.9788414520267451E-2</v>
      </c>
      <c r="J2933" s="23">
        <f t="shared" si="235"/>
        <v>-4.6089016479732542E-2</v>
      </c>
      <c r="K2933" s="9">
        <v>-1.7165993179862959E-2</v>
      </c>
      <c r="L2933" s="63">
        <f t="shared" si="236"/>
        <v>-25.31895401461307</v>
      </c>
      <c r="M2933" s="63">
        <f t="shared" si="237"/>
        <v>-0.11871143782013703</v>
      </c>
      <c r="N2933" s="145"/>
      <c r="O2933" s="131"/>
      <c r="P2933" s="131"/>
      <c r="Q2933" s="131"/>
      <c r="R2933" s="131"/>
      <c r="S2933" s="131"/>
      <c r="T2933" s="131"/>
      <c r="U2933" s="131"/>
      <c r="V2933" s="131"/>
      <c r="W2933" s="131"/>
    </row>
    <row r="2934" spans="1:23" ht="18" customHeight="1" x14ac:dyDescent="0.35">
      <c r="A2934" s="143" t="s">
        <v>1770</v>
      </c>
      <c r="B2934" s="143" t="s">
        <v>82</v>
      </c>
      <c r="C2934" s="147">
        <v>24066</v>
      </c>
      <c r="D2934" s="7">
        <v>-0.12048255500000001</v>
      </c>
      <c r="E2934" s="10">
        <v>1</v>
      </c>
      <c r="F2934" s="144">
        <v>0</v>
      </c>
      <c r="G2934" s="47">
        <f t="shared" si="233"/>
        <v>24066</v>
      </c>
      <c r="H2934" s="47">
        <f t="shared" si="234"/>
        <v>0</v>
      </c>
      <c r="I2934" s="59">
        <v>-8.9788414520267451E-2</v>
      </c>
      <c r="J2934" s="23">
        <f t="shared" si="235"/>
        <v>-3.0694140479732554E-2</v>
      </c>
      <c r="K2934" s="9">
        <v>-1.7165993179862959E-2</v>
      </c>
      <c r="L2934" s="63">
        <f t="shared" si="236"/>
        <v>-16.02772570580364</v>
      </c>
      <c r="M2934" s="63">
        <f t="shared" si="237"/>
        <v>-0.10331656182013704</v>
      </c>
      <c r="N2934" s="145"/>
      <c r="O2934" s="131"/>
      <c r="P2934" s="131"/>
      <c r="Q2934" s="131"/>
      <c r="R2934" s="131"/>
      <c r="S2934" s="131"/>
      <c r="T2934" s="131"/>
      <c r="U2934" s="131"/>
      <c r="V2934" s="131"/>
      <c r="W2934" s="131"/>
    </row>
    <row r="2935" spans="1:23" ht="18" customHeight="1" x14ac:dyDescent="0.35">
      <c r="A2935" s="143" t="s">
        <v>1770</v>
      </c>
      <c r="B2935" s="143" t="s">
        <v>1778</v>
      </c>
      <c r="C2935" s="147">
        <v>18110</v>
      </c>
      <c r="D2935" s="7">
        <v>-0.297957841</v>
      </c>
      <c r="E2935" s="10">
        <v>1</v>
      </c>
      <c r="F2935" s="144">
        <v>0</v>
      </c>
      <c r="G2935" s="47">
        <f t="shared" si="233"/>
        <v>18110</v>
      </c>
      <c r="H2935" s="47">
        <f t="shared" si="234"/>
        <v>0</v>
      </c>
      <c r="I2935" s="59">
        <v>-8.9788414520267451E-2</v>
      </c>
      <c r="J2935" s="23">
        <f t="shared" si="235"/>
        <v>-0.20816942647973255</v>
      </c>
      <c r="K2935" s="9">
        <v>-1.7165993179862959E-2</v>
      </c>
      <c r="L2935" s="63">
        <f t="shared" si="236"/>
        <v>-37.787113666416673</v>
      </c>
      <c r="M2935" s="63">
        <f t="shared" si="237"/>
        <v>-0.28079184782013705</v>
      </c>
      <c r="N2935" s="145"/>
      <c r="O2935" s="131"/>
      <c r="P2935" s="131"/>
      <c r="Q2935" s="131"/>
      <c r="R2935" s="131"/>
      <c r="S2935" s="131"/>
      <c r="T2935" s="131"/>
      <c r="U2935" s="131"/>
      <c r="V2935" s="131"/>
      <c r="W2935" s="131"/>
    </row>
    <row r="2936" spans="1:23" ht="18" customHeight="1" x14ac:dyDescent="0.35">
      <c r="A2936" s="143" t="s">
        <v>1770</v>
      </c>
      <c r="B2936" s="143" t="s">
        <v>1779</v>
      </c>
      <c r="C2936" s="147">
        <v>73920</v>
      </c>
      <c r="D2936" s="7">
        <v>-2.5908047999999999E-2</v>
      </c>
      <c r="E2936" s="10">
        <v>1</v>
      </c>
      <c r="F2936" s="144">
        <v>0</v>
      </c>
      <c r="G2936" s="47">
        <f t="shared" si="233"/>
        <v>73920</v>
      </c>
      <c r="H2936" s="47">
        <f t="shared" si="234"/>
        <v>0</v>
      </c>
      <c r="I2936" s="59">
        <v>-8.9788414520267451E-2</v>
      </c>
      <c r="J2936" s="23">
        <f t="shared" si="235"/>
        <v>6.3880366520267448E-2</v>
      </c>
      <c r="K2936" s="9">
        <v>-1.7165993179862959E-2</v>
      </c>
      <c r="L2936" s="63">
        <f t="shared" si="236"/>
        <v>-2.3768102115218523</v>
      </c>
      <c r="M2936" s="63">
        <f t="shared" si="237"/>
        <v>-8.7420548201370407E-3</v>
      </c>
      <c r="N2936" s="145"/>
      <c r="O2936" s="131"/>
      <c r="P2936" s="131"/>
      <c r="Q2936" s="131"/>
      <c r="R2936" s="131"/>
      <c r="S2936" s="131"/>
      <c r="T2936" s="131"/>
      <c r="U2936" s="131"/>
      <c r="V2936" s="131"/>
      <c r="W2936" s="131"/>
    </row>
    <row r="2937" spans="1:23" ht="18" customHeight="1" x14ac:dyDescent="0.35">
      <c r="A2937" s="143" t="s">
        <v>1770</v>
      </c>
      <c r="B2937" s="143" t="s">
        <v>116</v>
      </c>
      <c r="C2937" s="147">
        <v>11824</v>
      </c>
      <c r="D2937" s="7">
        <v>-0.162474533</v>
      </c>
      <c r="E2937" s="10">
        <v>1</v>
      </c>
      <c r="F2937" s="144">
        <v>0</v>
      </c>
      <c r="G2937" s="47">
        <f t="shared" si="233"/>
        <v>11824</v>
      </c>
      <c r="H2937" s="47">
        <f t="shared" si="234"/>
        <v>0</v>
      </c>
      <c r="I2937" s="59">
        <v>-8.9788414520267451E-2</v>
      </c>
      <c r="J2937" s="23">
        <f t="shared" si="235"/>
        <v>-7.2686118479732553E-2</v>
      </c>
      <c r="K2937" s="9">
        <v>-1.7165993179862959E-2</v>
      </c>
      <c r="L2937" s="63">
        <f t="shared" si="236"/>
        <v>-15.800591644266492</v>
      </c>
      <c r="M2937" s="63">
        <f t="shared" si="237"/>
        <v>-0.14530853982013706</v>
      </c>
      <c r="N2937" s="145"/>
      <c r="O2937" s="131"/>
      <c r="P2937" s="131"/>
      <c r="Q2937" s="131"/>
      <c r="R2937" s="131"/>
      <c r="S2937" s="131"/>
      <c r="T2937" s="131"/>
      <c r="U2937" s="131"/>
      <c r="V2937" s="131"/>
      <c r="W2937" s="131"/>
    </row>
    <row r="2938" spans="1:23" ht="18" customHeight="1" x14ac:dyDescent="0.35">
      <c r="A2938" s="143" t="s">
        <v>1770</v>
      </c>
      <c r="B2938" s="143" t="s">
        <v>86</v>
      </c>
      <c r="C2938" s="147">
        <v>15684</v>
      </c>
      <c r="D2938" s="7">
        <v>-0.14651776999999999</v>
      </c>
      <c r="E2938" s="10">
        <v>1</v>
      </c>
      <c r="F2938" s="144">
        <v>0</v>
      </c>
      <c r="G2938" s="47">
        <f t="shared" si="233"/>
        <v>15684</v>
      </c>
      <c r="H2938" s="47">
        <f t="shared" si="234"/>
        <v>0</v>
      </c>
      <c r="I2938" s="59">
        <v>-8.9788414520267451E-2</v>
      </c>
      <c r="J2938" s="23">
        <f t="shared" si="235"/>
        <v>-5.6729355479732541E-2</v>
      </c>
      <c r="K2938" s="9">
        <v>-1.7165993179862959E-2</v>
      </c>
      <c r="L2938" s="63">
        <f t="shared" si="236"/>
        <v>-16.199470358619823</v>
      </c>
      <c r="M2938" s="63">
        <f t="shared" si="237"/>
        <v>-0.12935177682013704</v>
      </c>
      <c r="N2938" s="145"/>
      <c r="O2938" s="131"/>
      <c r="P2938" s="131"/>
      <c r="Q2938" s="131"/>
      <c r="R2938" s="131"/>
      <c r="S2938" s="131"/>
      <c r="T2938" s="131"/>
      <c r="U2938" s="131"/>
      <c r="V2938" s="131"/>
      <c r="W2938" s="131"/>
    </row>
    <row r="2939" spans="1:23" ht="18" customHeight="1" x14ac:dyDescent="0.35">
      <c r="A2939" s="143" t="s">
        <v>1770</v>
      </c>
      <c r="B2939" s="143" t="s">
        <v>960</v>
      </c>
      <c r="C2939" s="147">
        <v>19666</v>
      </c>
      <c r="D2939" s="7">
        <v>-0.26370400399999999</v>
      </c>
      <c r="E2939" s="10">
        <v>1</v>
      </c>
      <c r="F2939" s="144">
        <v>0</v>
      </c>
      <c r="G2939" s="47">
        <f t="shared" si="233"/>
        <v>19666</v>
      </c>
      <c r="H2939" s="47">
        <f t="shared" si="234"/>
        <v>0</v>
      </c>
      <c r="I2939" s="59">
        <v>-8.9788414520267451E-2</v>
      </c>
      <c r="J2939" s="23">
        <f t="shared" si="235"/>
        <v>-0.17391558947973254</v>
      </c>
      <c r="K2939" s="9">
        <v>-1.7165993179862959E-2</v>
      </c>
      <c r="L2939" s="63">
        <f t="shared" si="236"/>
        <v>-34.573385206872125</v>
      </c>
      <c r="M2939" s="63">
        <f t="shared" si="237"/>
        <v>-0.24653801082013704</v>
      </c>
      <c r="N2939" s="145"/>
      <c r="O2939" s="131"/>
      <c r="P2939" s="131"/>
      <c r="Q2939" s="131"/>
      <c r="R2939" s="131"/>
      <c r="S2939" s="131"/>
      <c r="T2939" s="131"/>
      <c r="U2939" s="131"/>
      <c r="V2939" s="131"/>
      <c r="W2939" s="131"/>
    </row>
    <row r="2940" spans="1:23" ht="18" customHeight="1" x14ac:dyDescent="0.35">
      <c r="A2940" s="143" t="s">
        <v>1770</v>
      </c>
      <c r="B2940" s="143" t="s">
        <v>477</v>
      </c>
      <c r="C2940" s="147">
        <v>38864</v>
      </c>
      <c r="D2940" s="7">
        <v>-7.6579896999999994E-2</v>
      </c>
      <c r="E2940" s="10">
        <v>1</v>
      </c>
      <c r="F2940" s="144">
        <v>0</v>
      </c>
      <c r="G2940" s="47">
        <f t="shared" si="233"/>
        <v>38864</v>
      </c>
      <c r="H2940" s="47">
        <f t="shared" si="234"/>
        <v>0</v>
      </c>
      <c r="I2940" s="59">
        <v>-8.9788414520267451E-2</v>
      </c>
      <c r="J2940" s="23">
        <f t="shared" si="235"/>
        <v>1.3208517520267457E-2</v>
      </c>
      <c r="K2940" s="9">
        <v>-1.7165993179862959E-2</v>
      </c>
      <c r="L2940" s="63">
        <f t="shared" si="236"/>
        <v>-11.712829935214593</v>
      </c>
      <c r="M2940" s="63">
        <f t="shared" si="237"/>
        <v>-5.9413903820137032E-2</v>
      </c>
      <c r="N2940" s="145"/>
      <c r="O2940" s="131"/>
      <c r="P2940" s="131"/>
      <c r="Q2940" s="131"/>
      <c r="R2940" s="131"/>
      <c r="S2940" s="131"/>
      <c r="T2940" s="131"/>
      <c r="U2940" s="131"/>
      <c r="V2940" s="131"/>
      <c r="W2940" s="131"/>
    </row>
    <row r="2941" spans="1:23" ht="18" customHeight="1" x14ac:dyDescent="0.35">
      <c r="A2941" s="143" t="s">
        <v>1770</v>
      </c>
      <c r="B2941" s="143" t="s">
        <v>963</v>
      </c>
      <c r="C2941" s="147">
        <v>6947</v>
      </c>
      <c r="D2941" s="7">
        <v>-0.16397799299999999</v>
      </c>
      <c r="E2941" s="10">
        <v>1</v>
      </c>
      <c r="F2941" s="144">
        <v>0</v>
      </c>
      <c r="G2941" s="47">
        <f t="shared" si="233"/>
        <v>6947</v>
      </c>
      <c r="H2941" s="47">
        <f t="shared" si="234"/>
        <v>0</v>
      </c>
      <c r="I2941" s="59">
        <v>-8.9788414520267451E-2</v>
      </c>
      <c r="J2941" s="23">
        <f t="shared" si="235"/>
        <v>-7.4189578479732537E-2</v>
      </c>
      <c r="K2941" s="9">
        <v>-1.7165993179862959E-2</v>
      </c>
      <c r="L2941" s="63">
        <f t="shared" si="236"/>
        <v>-12.236584228610633</v>
      </c>
      <c r="M2941" s="63">
        <f t="shared" si="237"/>
        <v>-0.14681199982013704</v>
      </c>
      <c r="N2941" s="145"/>
      <c r="O2941" s="131"/>
      <c r="P2941" s="131"/>
      <c r="Q2941" s="131"/>
      <c r="R2941" s="131"/>
      <c r="S2941" s="131"/>
      <c r="T2941" s="131"/>
      <c r="U2941" s="131"/>
      <c r="V2941" s="131"/>
      <c r="W2941" s="131"/>
    </row>
    <row r="2942" spans="1:23" ht="18" customHeight="1" x14ac:dyDescent="0.35">
      <c r="A2942" s="143" t="s">
        <v>1770</v>
      </c>
      <c r="B2942" s="143" t="s">
        <v>1780</v>
      </c>
      <c r="C2942" s="147">
        <v>6355</v>
      </c>
      <c r="D2942" s="7">
        <v>-0.188762544</v>
      </c>
      <c r="E2942" s="10">
        <v>1</v>
      </c>
      <c r="F2942" s="144">
        <v>0</v>
      </c>
      <c r="G2942" s="47">
        <f t="shared" si="233"/>
        <v>6355</v>
      </c>
      <c r="H2942" s="47">
        <f t="shared" si="234"/>
        <v>0</v>
      </c>
      <c r="I2942" s="59">
        <v>-8.9788414520267451E-2</v>
      </c>
      <c r="J2942" s="23">
        <f t="shared" si="235"/>
        <v>-9.8974129479732553E-2</v>
      </c>
      <c r="K2942" s="9">
        <v>-1.7165993179862959E-2</v>
      </c>
      <c r="L2942" s="63">
        <f t="shared" si="236"/>
        <v>-13.679377401408036</v>
      </c>
      <c r="M2942" s="63">
        <f t="shared" si="237"/>
        <v>-0.17159655082013706</v>
      </c>
      <c r="N2942" s="145"/>
      <c r="O2942" s="131"/>
      <c r="P2942" s="131"/>
      <c r="Q2942" s="131"/>
      <c r="R2942" s="131"/>
      <c r="S2942" s="131"/>
      <c r="T2942" s="131"/>
      <c r="U2942" s="131"/>
      <c r="V2942" s="131"/>
      <c r="W2942" s="131"/>
    </row>
    <row r="2943" spans="1:23" ht="18" customHeight="1" x14ac:dyDescent="0.35">
      <c r="A2943" s="143" t="s">
        <v>1770</v>
      </c>
      <c r="B2943" s="143" t="s">
        <v>867</v>
      </c>
      <c r="C2943" s="147">
        <v>7501</v>
      </c>
      <c r="D2943" s="7">
        <v>-0.169352421</v>
      </c>
      <c r="E2943" s="10">
        <v>1</v>
      </c>
      <c r="F2943" s="144">
        <v>0</v>
      </c>
      <c r="G2943" s="47">
        <f t="shared" si="233"/>
        <v>7501</v>
      </c>
      <c r="H2943" s="47">
        <f t="shared" si="234"/>
        <v>0</v>
      </c>
      <c r="I2943" s="59">
        <v>-8.9788414520267451E-2</v>
      </c>
      <c r="J2943" s="23">
        <f t="shared" si="235"/>
        <v>-7.9564006479732552E-2</v>
      </c>
      <c r="K2943" s="9">
        <v>-1.7165993179862959E-2</v>
      </c>
      <c r="L2943" s="63">
        <f t="shared" si="236"/>
        <v>-13.180609879808902</v>
      </c>
      <c r="M2943" s="63">
        <f t="shared" si="237"/>
        <v>-0.15218642782013705</v>
      </c>
      <c r="N2943" s="145"/>
      <c r="O2943" s="131"/>
      <c r="P2943" s="131"/>
      <c r="Q2943" s="131"/>
      <c r="R2943" s="131"/>
      <c r="S2943" s="131"/>
      <c r="T2943" s="131"/>
      <c r="U2943" s="131"/>
      <c r="V2943" s="131"/>
      <c r="W2943" s="131"/>
    </row>
    <row r="2944" spans="1:23" ht="18" customHeight="1" x14ac:dyDescent="0.35">
      <c r="A2944" s="143" t="s">
        <v>1770</v>
      </c>
      <c r="B2944" s="143" t="s">
        <v>602</v>
      </c>
      <c r="C2944" s="147">
        <v>25883</v>
      </c>
      <c r="D2944" s="7">
        <v>-0.14432873299999999</v>
      </c>
      <c r="E2944" s="10">
        <v>1</v>
      </c>
      <c r="F2944" s="144">
        <v>0</v>
      </c>
      <c r="G2944" s="47">
        <f t="shared" si="233"/>
        <v>25883</v>
      </c>
      <c r="H2944" s="47">
        <f t="shared" si="234"/>
        <v>0</v>
      </c>
      <c r="I2944" s="59">
        <v>-8.9788414520267451E-2</v>
      </c>
      <c r="J2944" s="23">
        <f t="shared" si="235"/>
        <v>-5.4540318479732536E-2</v>
      </c>
      <c r="K2944" s="9">
        <v>-1.7165993179862959E-2</v>
      </c>
      <c r="L2944" s="63">
        <f t="shared" si="236"/>
        <v>-20.458188824087738</v>
      </c>
      <c r="M2944" s="63">
        <f t="shared" si="237"/>
        <v>-0.12716273982013704</v>
      </c>
      <c r="N2944" s="145"/>
      <c r="O2944" s="131"/>
      <c r="P2944" s="131"/>
      <c r="Q2944" s="131"/>
      <c r="R2944" s="131"/>
      <c r="S2944" s="131"/>
      <c r="T2944" s="131"/>
      <c r="U2944" s="131"/>
      <c r="V2944" s="131"/>
      <c r="W2944" s="131"/>
    </row>
    <row r="2945" spans="1:23" ht="18" customHeight="1" x14ac:dyDescent="0.35">
      <c r="A2945" s="143" t="s">
        <v>1770</v>
      </c>
      <c r="B2945" s="143" t="s">
        <v>118</v>
      </c>
      <c r="C2945" s="147">
        <v>52408</v>
      </c>
      <c r="D2945" s="7">
        <v>-9.8797606999999996E-2</v>
      </c>
      <c r="E2945" s="10">
        <v>1</v>
      </c>
      <c r="F2945" s="144">
        <v>0</v>
      </c>
      <c r="G2945" s="47">
        <f t="shared" si="233"/>
        <v>52408</v>
      </c>
      <c r="H2945" s="47">
        <f t="shared" si="234"/>
        <v>0</v>
      </c>
      <c r="I2945" s="59">
        <v>-8.9788414520267451E-2</v>
      </c>
      <c r="J2945" s="23">
        <f t="shared" si="235"/>
        <v>-9.0091924797325446E-3</v>
      </c>
      <c r="K2945" s="9">
        <v>-1.7165993179862959E-2</v>
      </c>
      <c r="L2945" s="63">
        <f t="shared" si="236"/>
        <v>-18.687756885370444</v>
      </c>
      <c r="M2945" s="63">
        <f t="shared" si="237"/>
        <v>-8.1631613820137033E-2</v>
      </c>
      <c r="N2945" s="145"/>
      <c r="O2945" s="131"/>
      <c r="P2945" s="131"/>
      <c r="Q2945" s="131"/>
      <c r="R2945" s="131"/>
      <c r="S2945" s="131"/>
      <c r="T2945" s="131"/>
      <c r="U2945" s="131"/>
      <c r="V2945" s="131"/>
      <c r="W2945" s="131"/>
    </row>
    <row r="2946" spans="1:23" ht="18" customHeight="1" x14ac:dyDescent="0.35">
      <c r="A2946" s="143" t="s">
        <v>1770</v>
      </c>
      <c r="B2946" s="143" t="s">
        <v>1781</v>
      </c>
      <c r="C2946" s="147">
        <v>60440</v>
      </c>
      <c r="D2946" s="7">
        <v>-0.12400197</v>
      </c>
      <c r="E2946" s="10">
        <v>1</v>
      </c>
      <c r="F2946" s="144">
        <v>0</v>
      </c>
      <c r="G2946" s="47">
        <f t="shared" si="233"/>
        <v>60440</v>
      </c>
      <c r="H2946" s="47">
        <f t="shared" si="234"/>
        <v>0</v>
      </c>
      <c r="I2946" s="59">
        <v>-8.9788414520267451E-2</v>
      </c>
      <c r="J2946" s="23">
        <f t="shared" si="235"/>
        <v>-3.4213555479732552E-2</v>
      </c>
      <c r="K2946" s="9">
        <v>-1.7165993179862959E-2</v>
      </c>
      <c r="L2946" s="63">
        <f t="shared" si="236"/>
        <v>-26.265141994699768</v>
      </c>
      <c r="M2946" s="63">
        <f t="shared" si="237"/>
        <v>-0.10683597682013704</v>
      </c>
      <c r="N2946" s="145"/>
      <c r="O2946" s="131"/>
      <c r="P2946" s="131"/>
      <c r="Q2946" s="131"/>
      <c r="R2946" s="131"/>
      <c r="S2946" s="131"/>
      <c r="T2946" s="131"/>
      <c r="U2946" s="131"/>
      <c r="V2946" s="131"/>
      <c r="W2946" s="131"/>
    </row>
    <row r="2947" spans="1:23" ht="18" customHeight="1" x14ac:dyDescent="0.35">
      <c r="A2947" s="143" t="s">
        <v>1770</v>
      </c>
      <c r="B2947" s="143" t="s">
        <v>231</v>
      </c>
      <c r="C2947" s="147">
        <v>22634</v>
      </c>
      <c r="D2947" s="7">
        <v>-0.148896058</v>
      </c>
      <c r="E2947" s="10">
        <v>1</v>
      </c>
      <c r="F2947" s="144">
        <v>0</v>
      </c>
      <c r="G2947" s="47">
        <f t="shared" si="233"/>
        <v>22634</v>
      </c>
      <c r="H2947" s="47">
        <f t="shared" si="234"/>
        <v>0</v>
      </c>
      <c r="I2947" s="59">
        <v>-8.9788414520267451E-2</v>
      </c>
      <c r="J2947" s="23">
        <f t="shared" si="235"/>
        <v>-5.9107643479732547E-2</v>
      </c>
      <c r="K2947" s="9">
        <v>-1.7165993179862959E-2</v>
      </c>
      <c r="L2947" s="63">
        <f t="shared" si="236"/>
        <v>-19.818261806503902</v>
      </c>
      <c r="M2947" s="63">
        <f t="shared" si="237"/>
        <v>-0.13173006482013705</v>
      </c>
      <c r="N2947" s="145"/>
      <c r="O2947" s="131"/>
      <c r="P2947" s="131"/>
      <c r="Q2947" s="131"/>
      <c r="R2947" s="131"/>
      <c r="S2947" s="131"/>
      <c r="T2947" s="131"/>
      <c r="U2947" s="131"/>
      <c r="V2947" s="131"/>
      <c r="W2947" s="131"/>
    </row>
    <row r="2948" spans="1:23" ht="18" customHeight="1" x14ac:dyDescent="0.35">
      <c r="A2948" s="143" t="s">
        <v>1770</v>
      </c>
      <c r="B2948" s="143" t="s">
        <v>1782</v>
      </c>
      <c r="C2948" s="147">
        <v>8014</v>
      </c>
      <c r="D2948" s="7">
        <v>-0.125720309</v>
      </c>
      <c r="E2948" s="10">
        <v>1</v>
      </c>
      <c r="F2948" s="144">
        <v>0</v>
      </c>
      <c r="G2948" s="47">
        <f t="shared" si="233"/>
        <v>8014</v>
      </c>
      <c r="H2948" s="47">
        <f t="shared" si="234"/>
        <v>0</v>
      </c>
      <c r="I2948" s="59">
        <v>-8.9788414520267451E-2</v>
      </c>
      <c r="J2948" s="23">
        <f t="shared" si="235"/>
        <v>-3.5931894479732551E-2</v>
      </c>
      <c r="K2948" s="9">
        <v>-1.7165993179862959E-2</v>
      </c>
      <c r="L2948" s="63">
        <f t="shared" si="236"/>
        <v>-9.7178851823937986</v>
      </c>
      <c r="M2948" s="63">
        <f t="shared" si="237"/>
        <v>-0.10855431582013704</v>
      </c>
      <c r="N2948" s="145"/>
      <c r="O2948" s="131"/>
      <c r="P2948" s="131"/>
      <c r="Q2948" s="131"/>
      <c r="R2948" s="131"/>
      <c r="S2948" s="131"/>
      <c r="T2948" s="131"/>
      <c r="U2948" s="131"/>
      <c r="V2948" s="131"/>
      <c r="W2948" s="131"/>
    </row>
    <row r="2949" spans="1:23" ht="18" customHeight="1" x14ac:dyDescent="0.35">
      <c r="A2949" s="143" t="s">
        <v>1770</v>
      </c>
      <c r="B2949" s="143" t="s">
        <v>1516</v>
      </c>
      <c r="C2949" s="147">
        <v>11122</v>
      </c>
      <c r="D2949" s="7">
        <v>-0.20369173500000001</v>
      </c>
      <c r="E2949" s="10">
        <v>1</v>
      </c>
      <c r="F2949" s="144">
        <v>0</v>
      </c>
      <c r="G2949" s="47">
        <f t="shared" si="233"/>
        <v>11122</v>
      </c>
      <c r="H2949" s="47">
        <f t="shared" si="234"/>
        <v>0</v>
      </c>
      <c r="I2949" s="59">
        <v>-8.9788414520267451E-2</v>
      </c>
      <c r="J2949" s="23">
        <f t="shared" si="235"/>
        <v>-0.11390332047973256</v>
      </c>
      <c r="K2949" s="9">
        <v>-1.7165993179862959E-2</v>
      </c>
      <c r="L2949" s="63">
        <f t="shared" si="236"/>
        <v>-19.671171341971128</v>
      </c>
      <c r="M2949" s="63">
        <f t="shared" si="237"/>
        <v>-0.18652574182013706</v>
      </c>
      <c r="N2949" s="145"/>
      <c r="O2949" s="131"/>
      <c r="P2949" s="131"/>
      <c r="Q2949" s="131"/>
      <c r="R2949" s="131"/>
      <c r="S2949" s="131"/>
      <c r="T2949" s="131"/>
      <c r="U2949" s="131"/>
      <c r="V2949" s="131"/>
      <c r="W2949" s="131"/>
    </row>
    <row r="2950" spans="1:23" ht="18" customHeight="1" x14ac:dyDescent="0.35">
      <c r="A2950" s="143" t="s">
        <v>1770</v>
      </c>
      <c r="B2950" s="143" t="s">
        <v>1783</v>
      </c>
      <c r="C2950" s="147">
        <v>10703</v>
      </c>
      <c r="D2950" s="7">
        <v>-0.179775782</v>
      </c>
      <c r="E2950" s="10">
        <v>1</v>
      </c>
      <c r="F2950" s="144">
        <v>0</v>
      </c>
      <c r="G2950" s="47">
        <f t="shared" ref="G2950:G3013" si="238">$C2950*E2950</f>
        <v>10703</v>
      </c>
      <c r="H2950" s="47">
        <f t="shared" ref="H2950:H3013" si="239">$C2950*F2950</f>
        <v>0</v>
      </c>
      <c r="I2950" s="59">
        <v>-8.9788414520267451E-2</v>
      </c>
      <c r="J2950" s="23">
        <f t="shared" ref="J2950:J3013" si="240">D2950-I2950</f>
        <v>-8.9987367479732544E-2</v>
      </c>
      <c r="K2950" s="9">
        <v>-1.7165993179862959E-2</v>
      </c>
      <c r="L2950" s="63">
        <f t="shared" ref="L2950:L3013" si="241">-SQRT(C2950)*(K2950-D2950)</f>
        <v>-16.822845194129524</v>
      </c>
      <c r="M2950" s="63">
        <f t="shared" ref="M2950:M3013" si="242">D2950-K2950</f>
        <v>-0.16260978882013705</v>
      </c>
      <c r="N2950" s="145"/>
      <c r="O2950" s="131"/>
      <c r="P2950" s="131"/>
      <c r="Q2950" s="131"/>
      <c r="R2950" s="131"/>
      <c r="S2950" s="131"/>
      <c r="T2950" s="131"/>
      <c r="U2950" s="131"/>
      <c r="V2950" s="131"/>
      <c r="W2950" s="131"/>
    </row>
    <row r="2951" spans="1:23" ht="18" customHeight="1" x14ac:dyDescent="0.35">
      <c r="A2951" s="143" t="s">
        <v>1770</v>
      </c>
      <c r="B2951" s="143" t="s">
        <v>120</v>
      </c>
      <c r="C2951" s="147">
        <v>13340</v>
      </c>
      <c r="D2951" s="7">
        <v>-0.15886113900000001</v>
      </c>
      <c r="E2951" s="10">
        <v>1</v>
      </c>
      <c r="F2951" s="144">
        <v>0</v>
      </c>
      <c r="G2951" s="47">
        <f t="shared" si="238"/>
        <v>13340</v>
      </c>
      <c r="H2951" s="47">
        <f t="shared" si="239"/>
        <v>0</v>
      </c>
      <c r="I2951" s="59">
        <v>-8.9788414520267451E-2</v>
      </c>
      <c r="J2951" s="23">
        <f t="shared" si="240"/>
        <v>-6.9072724479732561E-2</v>
      </c>
      <c r="K2951" s="9">
        <v>-1.7165993179862959E-2</v>
      </c>
      <c r="L2951" s="63">
        <f t="shared" si="241"/>
        <v>-16.365635991782458</v>
      </c>
      <c r="M2951" s="63">
        <f t="shared" si="242"/>
        <v>-0.14169514582013706</v>
      </c>
      <c r="N2951" s="145"/>
      <c r="O2951" s="131"/>
      <c r="P2951" s="131"/>
      <c r="Q2951" s="131"/>
      <c r="R2951" s="131"/>
      <c r="S2951" s="131"/>
      <c r="T2951" s="131"/>
      <c r="U2951" s="131"/>
      <c r="V2951" s="131"/>
      <c r="W2951" s="131"/>
    </row>
    <row r="2952" spans="1:23" ht="18" customHeight="1" x14ac:dyDescent="0.35">
      <c r="A2952" s="143" t="s">
        <v>1770</v>
      </c>
      <c r="B2952" s="143" t="s">
        <v>1784</v>
      </c>
      <c r="C2952" s="147">
        <v>7190</v>
      </c>
      <c r="D2952" s="7">
        <v>-0.129388063</v>
      </c>
      <c r="E2952" s="10">
        <v>1</v>
      </c>
      <c r="F2952" s="144">
        <v>0</v>
      </c>
      <c r="G2952" s="47">
        <f t="shared" si="238"/>
        <v>7190</v>
      </c>
      <c r="H2952" s="47">
        <f t="shared" si="239"/>
        <v>0</v>
      </c>
      <c r="I2952" s="59">
        <v>-8.9788414520267451E-2</v>
      </c>
      <c r="J2952" s="23">
        <f t="shared" si="240"/>
        <v>-3.9599648479732547E-2</v>
      </c>
      <c r="K2952" s="9">
        <v>-1.7165993179862959E-2</v>
      </c>
      <c r="L2952" s="63">
        <f t="shared" si="241"/>
        <v>-9.5157433416631179</v>
      </c>
      <c r="M2952" s="63">
        <f t="shared" si="242"/>
        <v>-0.11222206982013704</v>
      </c>
      <c r="N2952" s="145"/>
      <c r="O2952" s="131"/>
      <c r="P2952" s="131"/>
      <c r="Q2952" s="131"/>
      <c r="R2952" s="131"/>
      <c r="S2952" s="131"/>
      <c r="T2952" s="131"/>
      <c r="U2952" s="131"/>
      <c r="V2952" s="131"/>
      <c r="W2952" s="131"/>
    </row>
    <row r="2953" spans="1:23" ht="18" customHeight="1" x14ac:dyDescent="0.35">
      <c r="A2953" s="143" t="s">
        <v>1770</v>
      </c>
      <c r="B2953" s="143" t="s">
        <v>1656</v>
      </c>
      <c r="C2953" s="147">
        <v>7513</v>
      </c>
      <c r="D2953" s="7">
        <v>-0.175843361</v>
      </c>
      <c r="E2953" s="10">
        <v>1</v>
      </c>
      <c r="F2953" s="144">
        <v>0</v>
      </c>
      <c r="G2953" s="47">
        <f t="shared" si="238"/>
        <v>7513</v>
      </c>
      <c r="H2953" s="47">
        <f t="shared" si="239"/>
        <v>0</v>
      </c>
      <c r="I2953" s="59">
        <v>-8.9788414520267451E-2</v>
      </c>
      <c r="J2953" s="23">
        <f t="shared" si="240"/>
        <v>-8.6054946479732553E-2</v>
      </c>
      <c r="K2953" s="9">
        <v>-1.7165993179862959E-2</v>
      </c>
      <c r="L2953" s="63">
        <f t="shared" si="241"/>
        <v>-13.753767612156723</v>
      </c>
      <c r="M2953" s="63">
        <f t="shared" si="242"/>
        <v>-0.15867736782013706</v>
      </c>
      <c r="N2953" s="145"/>
      <c r="O2953" s="131"/>
      <c r="P2953" s="131"/>
      <c r="Q2953" s="131"/>
      <c r="R2953" s="131"/>
      <c r="S2953" s="131"/>
      <c r="T2953" s="131"/>
      <c r="U2953" s="131"/>
      <c r="V2953" s="131"/>
      <c r="W2953" s="131"/>
    </row>
    <row r="2954" spans="1:23" ht="18" customHeight="1" x14ac:dyDescent="0.35">
      <c r="A2954" s="143" t="s">
        <v>1770</v>
      </c>
      <c r="B2954" s="143" t="s">
        <v>1657</v>
      </c>
      <c r="C2954" s="147">
        <v>18863</v>
      </c>
      <c r="D2954" s="7">
        <v>-0.106039621</v>
      </c>
      <c r="E2954" s="10">
        <v>1</v>
      </c>
      <c r="F2954" s="144">
        <v>0</v>
      </c>
      <c r="G2954" s="47">
        <f t="shared" si="238"/>
        <v>18863</v>
      </c>
      <c r="H2954" s="47">
        <f t="shared" si="239"/>
        <v>0</v>
      </c>
      <c r="I2954" s="59">
        <v>-8.9788414520267451E-2</v>
      </c>
      <c r="J2954" s="23">
        <f t="shared" si="240"/>
        <v>-1.625120647973255E-2</v>
      </c>
      <c r="K2954" s="9">
        <v>-1.7165993179862959E-2</v>
      </c>
      <c r="L2954" s="63">
        <f t="shared" si="241"/>
        <v>-12.206138424597293</v>
      </c>
      <c r="M2954" s="63">
        <f t="shared" si="242"/>
        <v>-8.8873627820137038E-2</v>
      </c>
      <c r="N2954" s="145"/>
      <c r="O2954" s="131"/>
      <c r="P2954" s="131"/>
      <c r="Q2954" s="131"/>
      <c r="R2954" s="131"/>
      <c r="S2954" s="131"/>
      <c r="T2954" s="131"/>
      <c r="U2954" s="131"/>
      <c r="V2954" s="131"/>
      <c r="W2954" s="131"/>
    </row>
    <row r="2955" spans="1:23" ht="18" customHeight="1" x14ac:dyDescent="0.35">
      <c r="A2955" s="143" t="s">
        <v>1770</v>
      </c>
      <c r="B2955" s="143" t="s">
        <v>260</v>
      </c>
      <c r="C2955" s="147">
        <v>31757</v>
      </c>
      <c r="D2955" s="7">
        <v>-0.161668117</v>
      </c>
      <c r="E2955" s="10">
        <v>1</v>
      </c>
      <c r="F2955" s="144">
        <v>0</v>
      </c>
      <c r="G2955" s="47">
        <f t="shared" si="238"/>
        <v>31757</v>
      </c>
      <c r="H2955" s="47">
        <f t="shared" si="239"/>
        <v>0</v>
      </c>
      <c r="I2955" s="59">
        <v>-8.9788414520267451E-2</v>
      </c>
      <c r="J2955" s="23">
        <f t="shared" si="240"/>
        <v>-7.1879702479732549E-2</v>
      </c>
      <c r="K2955" s="9">
        <v>-1.7165993179862959E-2</v>
      </c>
      <c r="L2955" s="63">
        <f t="shared" si="241"/>
        <v>-25.75099204559611</v>
      </c>
      <c r="M2955" s="63">
        <f t="shared" si="242"/>
        <v>-0.14450212382013705</v>
      </c>
      <c r="N2955" s="145"/>
      <c r="O2955" s="131"/>
      <c r="P2955" s="131"/>
      <c r="Q2955" s="131"/>
      <c r="R2955" s="131"/>
      <c r="S2955" s="131"/>
      <c r="T2955" s="131"/>
      <c r="U2955" s="131"/>
      <c r="V2955" s="131"/>
      <c r="W2955" s="131"/>
    </row>
    <row r="2956" spans="1:23" ht="18" customHeight="1" x14ac:dyDescent="0.35">
      <c r="A2956" s="143" t="s">
        <v>1770</v>
      </c>
      <c r="B2956" s="143" t="s">
        <v>261</v>
      </c>
      <c r="C2956" s="147">
        <v>6307</v>
      </c>
      <c r="D2956" s="7">
        <v>-0.34718788099999998</v>
      </c>
      <c r="E2956" s="10">
        <v>1</v>
      </c>
      <c r="F2956" s="144">
        <v>0</v>
      </c>
      <c r="G2956" s="47">
        <f t="shared" si="238"/>
        <v>6307</v>
      </c>
      <c r="H2956" s="47">
        <f t="shared" si="239"/>
        <v>0</v>
      </c>
      <c r="I2956" s="59">
        <v>-8.9788414520267451E-2</v>
      </c>
      <c r="J2956" s="23">
        <f t="shared" si="240"/>
        <v>-0.25739946647973255</v>
      </c>
      <c r="K2956" s="9">
        <v>-1.7165993179862959E-2</v>
      </c>
      <c r="L2956" s="63">
        <f t="shared" si="241"/>
        <v>-26.209223828633217</v>
      </c>
      <c r="M2956" s="63">
        <f t="shared" si="242"/>
        <v>-0.33002188782013703</v>
      </c>
      <c r="N2956" s="145"/>
      <c r="O2956" s="131"/>
      <c r="P2956" s="131"/>
      <c r="Q2956" s="131"/>
      <c r="R2956" s="131"/>
      <c r="S2956" s="131"/>
      <c r="T2956" s="131"/>
      <c r="U2956" s="131"/>
      <c r="V2956" s="131"/>
      <c r="W2956" s="131"/>
    </row>
    <row r="2957" spans="1:23" ht="18" customHeight="1" x14ac:dyDescent="0.35">
      <c r="A2957" s="143" t="s">
        <v>1770</v>
      </c>
      <c r="B2957" s="143" t="s">
        <v>1785</v>
      </c>
      <c r="C2957" s="147">
        <v>12816</v>
      </c>
      <c r="D2957" s="7">
        <v>-0.23256383</v>
      </c>
      <c r="E2957" s="10">
        <v>1</v>
      </c>
      <c r="F2957" s="144">
        <v>0</v>
      </c>
      <c r="G2957" s="47">
        <f t="shared" si="238"/>
        <v>12816</v>
      </c>
      <c r="H2957" s="47">
        <f t="shared" si="239"/>
        <v>0</v>
      </c>
      <c r="I2957" s="59">
        <v>-8.9788414520267451E-2</v>
      </c>
      <c r="J2957" s="23">
        <f t="shared" si="240"/>
        <v>-0.14277541547973255</v>
      </c>
      <c r="K2957" s="9">
        <v>-1.7165993179862959E-2</v>
      </c>
      <c r="L2957" s="63">
        <f t="shared" si="241"/>
        <v>-24.384709541363762</v>
      </c>
      <c r="M2957" s="63">
        <f t="shared" si="242"/>
        <v>-0.21539783682013705</v>
      </c>
      <c r="N2957" s="145"/>
      <c r="O2957" s="131"/>
      <c r="P2957" s="131"/>
      <c r="Q2957" s="131"/>
      <c r="R2957" s="131"/>
      <c r="S2957" s="131"/>
      <c r="T2957" s="131"/>
      <c r="U2957" s="131"/>
      <c r="V2957" s="131"/>
      <c r="W2957" s="131"/>
    </row>
    <row r="2958" spans="1:23" ht="18" customHeight="1" x14ac:dyDescent="0.35">
      <c r="A2958" s="143" t="s">
        <v>1770</v>
      </c>
      <c r="B2958" s="143" t="s">
        <v>1786</v>
      </c>
      <c r="C2958" s="147">
        <v>4878</v>
      </c>
      <c r="D2958" s="7">
        <v>-0.16405281299999999</v>
      </c>
      <c r="E2958" s="10">
        <v>1</v>
      </c>
      <c r="F2958" s="144">
        <v>0</v>
      </c>
      <c r="G2958" s="47">
        <f t="shared" si="238"/>
        <v>4878</v>
      </c>
      <c r="H2958" s="47">
        <f t="shared" si="239"/>
        <v>0</v>
      </c>
      <c r="I2958" s="59">
        <v>-8.9788414520267451E-2</v>
      </c>
      <c r="J2958" s="23">
        <f t="shared" si="240"/>
        <v>-7.4264398479732541E-2</v>
      </c>
      <c r="K2958" s="9">
        <v>-1.7165993179862959E-2</v>
      </c>
      <c r="L2958" s="63">
        <f t="shared" si="241"/>
        <v>-10.258969205932361</v>
      </c>
      <c r="M2958" s="63">
        <f t="shared" si="242"/>
        <v>-0.14688681982013704</v>
      </c>
      <c r="N2958" s="145"/>
      <c r="O2958" s="131"/>
      <c r="P2958" s="131"/>
      <c r="Q2958" s="131"/>
      <c r="R2958" s="131"/>
      <c r="S2958" s="131"/>
      <c r="T2958" s="131"/>
      <c r="U2958" s="131"/>
      <c r="V2958" s="131"/>
      <c r="W2958" s="131"/>
    </row>
    <row r="2959" spans="1:23" ht="18" customHeight="1" x14ac:dyDescent="0.35">
      <c r="A2959" s="143" t="s">
        <v>1770</v>
      </c>
      <c r="B2959" s="143" t="s">
        <v>485</v>
      </c>
      <c r="C2959" s="147">
        <v>73597</v>
      </c>
      <c r="D2959" s="7">
        <v>-6.7917501000000005E-2</v>
      </c>
      <c r="E2959" s="10">
        <v>1</v>
      </c>
      <c r="F2959" s="144">
        <v>0</v>
      </c>
      <c r="G2959" s="47">
        <f t="shared" si="238"/>
        <v>73597</v>
      </c>
      <c r="H2959" s="47">
        <f t="shared" si="239"/>
        <v>0</v>
      </c>
      <c r="I2959" s="59">
        <v>-8.9788414520267451E-2</v>
      </c>
      <c r="J2959" s="23">
        <f t="shared" si="240"/>
        <v>2.1870913520267446E-2</v>
      </c>
      <c r="K2959" s="9">
        <v>-1.7165993179862959E-2</v>
      </c>
      <c r="L2959" s="63">
        <f t="shared" si="241"/>
        <v>-13.768258315424101</v>
      </c>
      <c r="M2959" s="63">
        <f t="shared" si="242"/>
        <v>-5.0751507820137043E-2</v>
      </c>
      <c r="N2959" s="145"/>
      <c r="O2959" s="131"/>
      <c r="P2959" s="131"/>
      <c r="Q2959" s="131"/>
      <c r="R2959" s="131"/>
      <c r="S2959" s="131"/>
      <c r="T2959" s="131"/>
      <c r="U2959" s="131"/>
      <c r="V2959" s="131"/>
      <c r="W2959" s="131"/>
    </row>
    <row r="2960" spans="1:23" ht="18" customHeight="1" x14ac:dyDescent="0.35">
      <c r="A2960" s="143" t="s">
        <v>1770</v>
      </c>
      <c r="B2960" s="143" t="s">
        <v>476</v>
      </c>
      <c r="C2960" s="147">
        <v>15866</v>
      </c>
      <c r="D2960" s="7">
        <v>-0.235847632</v>
      </c>
      <c r="E2960" s="10">
        <v>1</v>
      </c>
      <c r="F2960" s="144">
        <v>0</v>
      </c>
      <c r="G2960" s="47">
        <f t="shared" si="238"/>
        <v>15866</v>
      </c>
      <c r="H2960" s="47">
        <f t="shared" si="239"/>
        <v>0</v>
      </c>
      <c r="I2960" s="59">
        <v>-8.9788414520267451E-2</v>
      </c>
      <c r="J2960" s="23">
        <f t="shared" si="240"/>
        <v>-0.14605921747973255</v>
      </c>
      <c r="K2960" s="9">
        <v>-1.7165993179862959E-2</v>
      </c>
      <c r="L2960" s="63">
        <f t="shared" si="241"/>
        <v>-27.545207281593068</v>
      </c>
      <c r="M2960" s="63">
        <f t="shared" si="242"/>
        <v>-0.21868163882013705</v>
      </c>
      <c r="N2960" s="145"/>
      <c r="O2960" s="131"/>
      <c r="P2960" s="131"/>
      <c r="Q2960" s="131"/>
      <c r="R2960" s="131"/>
      <c r="S2960" s="131"/>
      <c r="T2960" s="131"/>
      <c r="U2960" s="131"/>
      <c r="V2960" s="131"/>
      <c r="W2960" s="131"/>
    </row>
    <row r="2961" spans="1:23" ht="18" customHeight="1" x14ac:dyDescent="0.35">
      <c r="A2961" s="143" t="s">
        <v>517</v>
      </c>
      <c r="B2961" s="143" t="s">
        <v>45</v>
      </c>
      <c r="C2961" s="147">
        <v>21471</v>
      </c>
      <c r="D2961" s="7">
        <v>-0.22337569700000001</v>
      </c>
      <c r="E2961" s="10">
        <v>1</v>
      </c>
      <c r="F2961" s="144">
        <v>1</v>
      </c>
      <c r="G2961" s="47">
        <f t="shared" si="238"/>
        <v>21471</v>
      </c>
      <c r="H2961" s="47">
        <f t="shared" si="239"/>
        <v>21471</v>
      </c>
      <c r="I2961" s="59">
        <v>-6.4291675190258815E-2</v>
      </c>
      <c r="J2961" s="23">
        <f t="shared" si="240"/>
        <v>-0.15908402180974118</v>
      </c>
      <c r="K2961" s="9">
        <v>2.4825882526396358E-3</v>
      </c>
      <c r="L2961" s="63">
        <f t="shared" si="241"/>
        <v>-33.094983016850883</v>
      </c>
      <c r="M2961" s="63">
        <f t="shared" si="242"/>
        <v>-0.22585828525263965</v>
      </c>
      <c r="N2961" s="145"/>
      <c r="O2961" s="131"/>
      <c r="P2961" s="131"/>
      <c r="Q2961" s="131"/>
      <c r="R2961" s="131"/>
      <c r="S2961" s="131"/>
      <c r="T2961" s="131"/>
      <c r="U2961" s="131"/>
      <c r="V2961" s="131"/>
      <c r="W2961" s="131"/>
    </row>
    <row r="2962" spans="1:23" ht="18" customHeight="1" x14ac:dyDescent="0.35">
      <c r="A2962" s="143" t="s">
        <v>517</v>
      </c>
      <c r="B2962" s="143" t="s">
        <v>367</v>
      </c>
      <c r="C2962" s="147">
        <v>17094</v>
      </c>
      <c r="D2962" s="7">
        <v>-0.132815087</v>
      </c>
      <c r="E2962" s="10">
        <v>1</v>
      </c>
      <c r="F2962" s="144">
        <v>0</v>
      </c>
      <c r="G2962" s="47">
        <f t="shared" si="238"/>
        <v>17094</v>
      </c>
      <c r="H2962" s="47">
        <f t="shared" si="239"/>
        <v>0</v>
      </c>
      <c r="I2962" s="59">
        <v>-8.9788414520267451E-2</v>
      </c>
      <c r="J2962" s="23">
        <f t="shared" si="240"/>
        <v>-4.3026672479732547E-2</v>
      </c>
      <c r="K2962" s="9">
        <v>-1.7165993179862959E-2</v>
      </c>
      <c r="L2962" s="63">
        <f t="shared" si="241"/>
        <v>-15.120427981272686</v>
      </c>
      <c r="M2962" s="63">
        <f t="shared" si="242"/>
        <v>-0.11564909382013704</v>
      </c>
      <c r="N2962" s="145"/>
      <c r="O2962" s="131"/>
      <c r="P2962" s="131"/>
      <c r="Q2962" s="131"/>
      <c r="R2962" s="131"/>
      <c r="S2962" s="131"/>
      <c r="T2962" s="131"/>
      <c r="U2962" s="131"/>
      <c r="V2962" s="131"/>
      <c r="W2962" s="131"/>
    </row>
    <row r="2963" spans="1:23" ht="18" customHeight="1" x14ac:dyDescent="0.35">
      <c r="A2963" s="143" t="s">
        <v>517</v>
      </c>
      <c r="B2963" s="143" t="s">
        <v>519</v>
      </c>
      <c r="C2963" s="147">
        <v>47532</v>
      </c>
      <c r="D2963" s="7">
        <v>-0.16816213799999999</v>
      </c>
      <c r="E2963" s="10">
        <v>1</v>
      </c>
      <c r="F2963" s="144">
        <v>1</v>
      </c>
      <c r="G2963" s="47">
        <f t="shared" si="238"/>
        <v>47532</v>
      </c>
      <c r="H2963" s="47">
        <f t="shared" si="239"/>
        <v>47532</v>
      </c>
      <c r="I2963" s="59">
        <v>-6.4291675190258815E-2</v>
      </c>
      <c r="J2963" s="23">
        <f t="shared" si="240"/>
        <v>-0.10387046280974117</v>
      </c>
      <c r="K2963" s="9">
        <v>2.4825882526396358E-3</v>
      </c>
      <c r="L2963" s="63">
        <f t="shared" si="241"/>
        <v>-37.203681287212035</v>
      </c>
      <c r="M2963" s="63">
        <f t="shared" si="242"/>
        <v>-0.17064472625263963</v>
      </c>
      <c r="N2963" s="145"/>
      <c r="O2963" s="131"/>
      <c r="P2963" s="131"/>
      <c r="Q2963" s="131"/>
      <c r="R2963" s="131"/>
      <c r="S2963" s="131"/>
      <c r="T2963" s="131"/>
      <c r="U2963" s="131"/>
      <c r="V2963" s="131"/>
      <c r="W2963" s="131"/>
    </row>
    <row r="2964" spans="1:23" ht="18" customHeight="1" x14ac:dyDescent="0.35">
      <c r="A2964" s="143" t="s">
        <v>517</v>
      </c>
      <c r="B2964" s="143" t="s">
        <v>1787</v>
      </c>
      <c r="C2964" s="147">
        <v>20101</v>
      </c>
      <c r="D2964" s="7">
        <v>-6.8535634999999998E-2</v>
      </c>
      <c r="E2964" s="10">
        <v>1</v>
      </c>
      <c r="F2964" s="144">
        <v>0</v>
      </c>
      <c r="G2964" s="47">
        <f t="shared" si="238"/>
        <v>20101</v>
      </c>
      <c r="H2964" s="47">
        <f t="shared" si="239"/>
        <v>0</v>
      </c>
      <c r="I2964" s="59">
        <v>-8.9788414520267451E-2</v>
      </c>
      <c r="J2964" s="23">
        <f t="shared" si="240"/>
        <v>2.1252779520267454E-2</v>
      </c>
      <c r="K2964" s="9">
        <v>-1.7165993179862959E-2</v>
      </c>
      <c r="L2964" s="63">
        <f t="shared" si="241"/>
        <v>-7.2830848453630619</v>
      </c>
      <c r="M2964" s="63">
        <f t="shared" si="242"/>
        <v>-5.1369641820137035E-2</v>
      </c>
      <c r="N2964" s="145"/>
      <c r="O2964" s="131"/>
      <c r="P2964" s="131"/>
      <c r="Q2964" s="131"/>
      <c r="R2964" s="131"/>
      <c r="S2964" s="131"/>
      <c r="T2964" s="131"/>
      <c r="U2964" s="131"/>
      <c r="V2964" s="131"/>
      <c r="W2964" s="131"/>
    </row>
    <row r="2965" spans="1:23" ht="18" customHeight="1" x14ac:dyDescent="0.35">
      <c r="A2965" s="143" t="s">
        <v>517</v>
      </c>
      <c r="B2965" s="143" t="s">
        <v>778</v>
      </c>
      <c r="C2965" s="147">
        <v>264505</v>
      </c>
      <c r="D2965" s="7">
        <v>-8.2994410000000005E-2</v>
      </c>
      <c r="E2965" s="10">
        <v>1</v>
      </c>
      <c r="F2965" s="144">
        <v>0</v>
      </c>
      <c r="G2965" s="47">
        <f t="shared" si="238"/>
        <v>264505</v>
      </c>
      <c r="H2965" s="47">
        <f t="shared" si="239"/>
        <v>0</v>
      </c>
      <c r="I2965" s="59">
        <v>-8.9788414520267451E-2</v>
      </c>
      <c r="J2965" s="23">
        <f t="shared" si="240"/>
        <v>6.7940045202674465E-3</v>
      </c>
      <c r="K2965" s="9">
        <v>-1.7165993179862959E-2</v>
      </c>
      <c r="L2965" s="63">
        <f t="shared" si="241"/>
        <v>-33.855587409597447</v>
      </c>
      <c r="M2965" s="63">
        <f t="shared" si="242"/>
        <v>-6.5828416820137042E-2</v>
      </c>
      <c r="N2965" s="145"/>
      <c r="O2965" s="131"/>
      <c r="P2965" s="131"/>
      <c r="Q2965" s="131"/>
      <c r="R2965" s="131"/>
      <c r="S2965" s="131"/>
      <c r="T2965" s="131"/>
      <c r="U2965" s="131"/>
      <c r="V2965" s="131"/>
      <c r="W2965" s="131"/>
    </row>
    <row r="2966" spans="1:23" ht="18" customHeight="1" x14ac:dyDescent="0.35">
      <c r="A2966" s="143" t="s">
        <v>517</v>
      </c>
      <c r="B2966" s="143" t="s">
        <v>524</v>
      </c>
      <c r="C2966" s="147">
        <v>14566</v>
      </c>
      <c r="D2966" s="7">
        <v>-0.202932535</v>
      </c>
      <c r="E2966" s="10">
        <v>1</v>
      </c>
      <c r="F2966" s="144">
        <v>1</v>
      </c>
      <c r="G2966" s="47">
        <f t="shared" si="238"/>
        <v>14566</v>
      </c>
      <c r="H2966" s="47">
        <f t="shared" si="239"/>
        <v>14566</v>
      </c>
      <c r="I2966" s="59">
        <v>-6.4291675190258815E-2</v>
      </c>
      <c r="J2966" s="23">
        <f t="shared" si="240"/>
        <v>-0.13864085980974117</v>
      </c>
      <c r="K2966" s="9">
        <v>2.4825882526396358E-3</v>
      </c>
      <c r="L2966" s="63">
        <f t="shared" si="241"/>
        <v>-24.791486463942164</v>
      </c>
      <c r="M2966" s="63">
        <f t="shared" si="242"/>
        <v>-0.20541512325263964</v>
      </c>
      <c r="N2966" s="145"/>
      <c r="O2966" s="131"/>
      <c r="P2966" s="131"/>
      <c r="Q2966" s="131"/>
      <c r="R2966" s="131"/>
      <c r="S2966" s="131"/>
      <c r="T2966" s="131"/>
      <c r="U2966" s="131"/>
      <c r="V2966" s="131"/>
      <c r="W2966" s="131"/>
    </row>
    <row r="2967" spans="1:23" ht="18" customHeight="1" x14ac:dyDescent="0.35">
      <c r="A2967" s="143" t="s">
        <v>517</v>
      </c>
      <c r="B2967" s="143" t="s">
        <v>528</v>
      </c>
      <c r="C2967" s="147">
        <v>18568</v>
      </c>
      <c r="D2967" s="7">
        <v>-0.15222686699999999</v>
      </c>
      <c r="E2967" s="10">
        <v>1</v>
      </c>
      <c r="F2967" s="144">
        <v>1</v>
      </c>
      <c r="G2967" s="47">
        <f t="shared" si="238"/>
        <v>18568</v>
      </c>
      <c r="H2967" s="47">
        <f t="shared" si="239"/>
        <v>18568</v>
      </c>
      <c r="I2967" s="59">
        <v>-6.4291675190258815E-2</v>
      </c>
      <c r="J2967" s="23">
        <f t="shared" si="240"/>
        <v>-8.7935191809741173E-2</v>
      </c>
      <c r="K2967" s="9">
        <v>2.4825882526396358E-3</v>
      </c>
      <c r="L2967" s="63">
        <f t="shared" si="241"/>
        <v>-21.081398640307238</v>
      </c>
      <c r="M2967" s="63">
        <f t="shared" si="242"/>
        <v>-0.15470945525263963</v>
      </c>
      <c r="N2967" s="145"/>
      <c r="O2967" s="131"/>
      <c r="P2967" s="131"/>
      <c r="Q2967" s="131"/>
      <c r="R2967" s="131"/>
      <c r="S2967" s="131"/>
      <c r="T2967" s="131"/>
      <c r="U2967" s="131"/>
      <c r="V2967" s="131"/>
      <c r="W2967" s="131"/>
    </row>
    <row r="2968" spans="1:23" ht="18" customHeight="1" x14ac:dyDescent="0.35">
      <c r="A2968" s="143" t="s">
        <v>517</v>
      </c>
      <c r="B2968" s="143" t="s">
        <v>543</v>
      </c>
      <c r="C2968" s="147">
        <v>56289</v>
      </c>
      <c r="D2968" s="7">
        <v>-0.110774187</v>
      </c>
      <c r="E2968" s="10">
        <v>1</v>
      </c>
      <c r="F2968" s="144">
        <v>0</v>
      </c>
      <c r="G2968" s="47">
        <f t="shared" si="238"/>
        <v>56289</v>
      </c>
      <c r="H2968" s="47">
        <f t="shared" si="239"/>
        <v>0</v>
      </c>
      <c r="I2968" s="59">
        <v>-8.9788414520267451E-2</v>
      </c>
      <c r="J2968" s="23">
        <f t="shared" si="240"/>
        <v>-2.0985772479732545E-2</v>
      </c>
      <c r="K2968" s="9">
        <v>-1.7165993179862959E-2</v>
      </c>
      <c r="L2968" s="63">
        <f t="shared" si="241"/>
        <v>-22.208827568483994</v>
      </c>
      <c r="M2968" s="63">
        <f t="shared" si="242"/>
        <v>-9.3608193820137034E-2</v>
      </c>
      <c r="N2968" s="145"/>
      <c r="O2968" s="131"/>
      <c r="P2968" s="131"/>
      <c r="Q2968" s="131"/>
      <c r="R2968" s="131"/>
      <c r="S2968" s="131"/>
      <c r="T2968" s="131"/>
      <c r="U2968" s="131"/>
      <c r="V2968" s="131"/>
      <c r="W2968" s="131"/>
    </row>
    <row r="2969" spans="1:23" ht="18" customHeight="1" x14ac:dyDescent="0.35">
      <c r="A2969" s="143" t="s">
        <v>517</v>
      </c>
      <c r="B2969" s="143" t="s">
        <v>1007</v>
      </c>
      <c r="C2969" s="147">
        <v>65031</v>
      </c>
      <c r="D2969" s="7">
        <v>-0.15007859100000001</v>
      </c>
      <c r="E2969" s="10">
        <v>1</v>
      </c>
      <c r="F2969" s="144">
        <v>0</v>
      </c>
      <c r="G2969" s="47">
        <f t="shared" si="238"/>
        <v>65031</v>
      </c>
      <c r="H2969" s="47">
        <f t="shared" si="239"/>
        <v>0</v>
      </c>
      <c r="I2969" s="59">
        <v>-8.9788414520267451E-2</v>
      </c>
      <c r="J2969" s="23">
        <f t="shared" si="240"/>
        <v>-6.029017647973256E-2</v>
      </c>
      <c r="K2969" s="9">
        <v>-1.7165993179862959E-2</v>
      </c>
      <c r="L2969" s="63">
        <f t="shared" si="241"/>
        <v>-33.894276085687032</v>
      </c>
      <c r="M2969" s="63">
        <f t="shared" si="242"/>
        <v>-0.13291259782013706</v>
      </c>
      <c r="N2969" s="145"/>
      <c r="O2969" s="131"/>
      <c r="P2969" s="131"/>
      <c r="Q2969" s="131"/>
      <c r="R2969" s="131"/>
      <c r="S2969" s="131"/>
      <c r="T2969" s="131"/>
      <c r="U2969" s="131"/>
      <c r="V2969" s="131"/>
      <c r="W2969" s="131"/>
    </row>
    <row r="2970" spans="1:23" ht="18" customHeight="1" x14ac:dyDescent="0.35">
      <c r="A2970" s="143" t="s">
        <v>517</v>
      </c>
      <c r="B2970" s="143" t="s">
        <v>452</v>
      </c>
      <c r="C2970" s="147">
        <v>28363</v>
      </c>
      <c r="D2970" s="7">
        <v>-0.227259032</v>
      </c>
      <c r="E2970" s="10">
        <v>1</v>
      </c>
      <c r="F2970" s="144">
        <v>0</v>
      </c>
      <c r="G2970" s="47">
        <f t="shared" si="238"/>
        <v>28363</v>
      </c>
      <c r="H2970" s="47">
        <f t="shared" si="239"/>
        <v>0</v>
      </c>
      <c r="I2970" s="59">
        <v>-8.9788414520267451E-2</v>
      </c>
      <c r="J2970" s="23">
        <f t="shared" si="240"/>
        <v>-0.13747061747973255</v>
      </c>
      <c r="K2970" s="9">
        <v>-1.7165993179862959E-2</v>
      </c>
      <c r="L2970" s="63">
        <f t="shared" si="241"/>
        <v>-35.382437263983888</v>
      </c>
      <c r="M2970" s="63">
        <f t="shared" si="242"/>
        <v>-0.21009303882013705</v>
      </c>
      <c r="N2970" s="145"/>
      <c r="O2970" s="131"/>
      <c r="P2970" s="131"/>
      <c r="Q2970" s="131"/>
      <c r="R2970" s="131"/>
      <c r="S2970" s="131"/>
      <c r="T2970" s="131"/>
      <c r="U2970" s="131"/>
      <c r="V2970" s="131"/>
      <c r="W2970" s="131"/>
    </row>
    <row r="2971" spans="1:23" ht="18" customHeight="1" x14ac:dyDescent="0.35">
      <c r="A2971" s="143" t="s">
        <v>517</v>
      </c>
      <c r="B2971" s="143" t="s">
        <v>107</v>
      </c>
      <c r="C2971" s="147">
        <v>62191</v>
      </c>
      <c r="D2971" s="7">
        <v>-8.5178421000000004E-2</v>
      </c>
      <c r="E2971" s="10">
        <v>1</v>
      </c>
      <c r="F2971" s="144">
        <v>0</v>
      </c>
      <c r="G2971" s="47">
        <f t="shared" si="238"/>
        <v>62191</v>
      </c>
      <c r="H2971" s="47">
        <f t="shared" si="239"/>
        <v>0</v>
      </c>
      <c r="I2971" s="59">
        <v>-8.9788414520267451E-2</v>
      </c>
      <c r="J2971" s="23">
        <f t="shared" si="240"/>
        <v>4.6099935202674469E-3</v>
      </c>
      <c r="K2971" s="9">
        <v>-1.7165993179862959E-2</v>
      </c>
      <c r="L2971" s="63">
        <f t="shared" si="241"/>
        <v>-16.961023194662985</v>
      </c>
      <c r="M2971" s="63">
        <f t="shared" si="242"/>
        <v>-6.8012427820137042E-2</v>
      </c>
      <c r="N2971" s="145"/>
      <c r="O2971" s="131"/>
      <c r="P2971" s="131"/>
      <c r="Q2971" s="131"/>
      <c r="R2971" s="131"/>
      <c r="S2971" s="131"/>
      <c r="T2971" s="131"/>
      <c r="U2971" s="131"/>
      <c r="V2971" s="131"/>
      <c r="W2971" s="131"/>
    </row>
    <row r="2972" spans="1:23" ht="18" customHeight="1" x14ac:dyDescent="0.35">
      <c r="A2972" s="143" t="s">
        <v>517</v>
      </c>
      <c r="B2972" s="143" t="s">
        <v>158</v>
      </c>
      <c r="C2972" s="147">
        <v>16390</v>
      </c>
      <c r="D2972" s="7">
        <v>-0.176869732</v>
      </c>
      <c r="E2972" s="10">
        <v>1</v>
      </c>
      <c r="F2972" s="144">
        <v>1</v>
      </c>
      <c r="G2972" s="47">
        <f t="shared" si="238"/>
        <v>16390</v>
      </c>
      <c r="H2972" s="47">
        <f t="shared" si="239"/>
        <v>16390</v>
      </c>
      <c r="I2972" s="59">
        <v>-6.4291675190258815E-2</v>
      </c>
      <c r="J2972" s="23">
        <f t="shared" si="240"/>
        <v>-0.11257805680974119</v>
      </c>
      <c r="K2972" s="9">
        <v>2.4825882526396358E-3</v>
      </c>
      <c r="L2972" s="63">
        <f t="shared" si="241"/>
        <v>-22.961300177565921</v>
      </c>
      <c r="M2972" s="63">
        <f t="shared" si="242"/>
        <v>-0.17935232025263964</v>
      </c>
      <c r="N2972" s="145"/>
      <c r="O2972" s="131"/>
      <c r="P2972" s="131"/>
      <c r="Q2972" s="131"/>
      <c r="R2972" s="131"/>
      <c r="S2972" s="131"/>
      <c r="T2972" s="131"/>
      <c r="U2972" s="131"/>
      <c r="V2972" s="131"/>
      <c r="W2972" s="131"/>
    </row>
    <row r="2973" spans="1:23" ht="18" customHeight="1" x14ac:dyDescent="0.35">
      <c r="A2973" s="143" t="s">
        <v>517</v>
      </c>
      <c r="B2973" s="143" t="s">
        <v>1788</v>
      </c>
      <c r="C2973" s="147">
        <v>618034</v>
      </c>
      <c r="D2973" s="7">
        <v>2.9377072000000001E-2</v>
      </c>
      <c r="E2973" s="10">
        <v>1</v>
      </c>
      <c r="F2973" s="144">
        <v>0</v>
      </c>
      <c r="G2973" s="47">
        <f t="shared" si="238"/>
        <v>618034</v>
      </c>
      <c r="H2973" s="47">
        <f t="shared" si="239"/>
        <v>0</v>
      </c>
      <c r="I2973" s="59">
        <v>-8.9788414520267451E-2</v>
      </c>
      <c r="J2973" s="23">
        <f t="shared" si="240"/>
        <v>0.11916548652026746</v>
      </c>
      <c r="K2973" s="9">
        <v>-1.7165993179862959E-2</v>
      </c>
      <c r="L2973" s="63">
        <f t="shared" si="241"/>
        <v>36.589895149226706</v>
      </c>
      <c r="M2973" s="63">
        <f t="shared" si="242"/>
        <v>4.6543065179862959E-2</v>
      </c>
      <c r="N2973" s="145"/>
      <c r="O2973" s="131"/>
      <c r="P2973" s="131"/>
      <c r="Q2973" s="131"/>
      <c r="R2973" s="131"/>
      <c r="S2973" s="131"/>
      <c r="T2973" s="131"/>
      <c r="U2973" s="131"/>
      <c r="V2973" s="131"/>
      <c r="W2973" s="131"/>
    </row>
    <row r="2974" spans="1:23" ht="18" customHeight="1" x14ac:dyDescent="0.35">
      <c r="A2974" s="143" t="s">
        <v>517</v>
      </c>
      <c r="B2974" s="143" t="s">
        <v>164</v>
      </c>
      <c r="C2974" s="147">
        <v>89909</v>
      </c>
      <c r="D2974" s="7">
        <v>-0.111780978</v>
      </c>
      <c r="E2974" s="10">
        <v>1</v>
      </c>
      <c r="F2974" s="144">
        <v>0</v>
      </c>
      <c r="G2974" s="47">
        <f t="shared" si="238"/>
        <v>89909</v>
      </c>
      <c r="H2974" s="47">
        <f t="shared" si="239"/>
        <v>0</v>
      </c>
      <c r="I2974" s="59">
        <v>-8.9788414520267451E-2</v>
      </c>
      <c r="J2974" s="23">
        <f t="shared" si="240"/>
        <v>-2.1992563479732552E-2</v>
      </c>
      <c r="K2974" s="9">
        <v>-1.7165993179862959E-2</v>
      </c>
      <c r="L2974" s="63">
        <f t="shared" si="241"/>
        <v>-28.370141877495957</v>
      </c>
      <c r="M2974" s="63">
        <f t="shared" si="242"/>
        <v>-9.4614984820137041E-2</v>
      </c>
      <c r="N2974" s="145"/>
      <c r="O2974" s="131"/>
      <c r="P2974" s="131"/>
      <c r="Q2974" s="131"/>
      <c r="R2974" s="131"/>
      <c r="S2974" s="131"/>
      <c r="T2974" s="131"/>
      <c r="U2974" s="131"/>
      <c r="V2974" s="131"/>
      <c r="W2974" s="131"/>
    </row>
    <row r="2975" spans="1:23" ht="18" customHeight="1" x14ac:dyDescent="0.35">
      <c r="A2975" s="143" t="s">
        <v>517</v>
      </c>
      <c r="B2975" s="143" t="s">
        <v>535</v>
      </c>
      <c r="C2975" s="147">
        <v>37050</v>
      </c>
      <c r="D2975" s="7">
        <v>-8.0430499000000003E-2</v>
      </c>
      <c r="E2975" s="10">
        <v>1</v>
      </c>
      <c r="F2975" s="144">
        <v>1</v>
      </c>
      <c r="G2975" s="47">
        <f t="shared" si="238"/>
        <v>37050</v>
      </c>
      <c r="H2975" s="47">
        <f t="shared" si="239"/>
        <v>37050</v>
      </c>
      <c r="I2975" s="59">
        <v>-6.4291675190258815E-2</v>
      </c>
      <c r="J2975" s="23">
        <f t="shared" si="240"/>
        <v>-1.6138823809741187E-2</v>
      </c>
      <c r="K2975" s="9">
        <v>2.4825882526396358E-3</v>
      </c>
      <c r="L2975" s="63">
        <f t="shared" si="241"/>
        <v>-15.959423247697581</v>
      </c>
      <c r="M2975" s="63">
        <f t="shared" si="242"/>
        <v>-8.2913087252639642E-2</v>
      </c>
      <c r="N2975" s="145"/>
      <c r="O2975" s="131"/>
      <c r="P2975" s="131"/>
      <c r="Q2975" s="131"/>
      <c r="R2975" s="131"/>
      <c r="S2975" s="131"/>
      <c r="T2975" s="131"/>
      <c r="U2975" s="131"/>
      <c r="V2975" s="131"/>
      <c r="W2975" s="131"/>
    </row>
    <row r="2976" spans="1:23" ht="18" customHeight="1" x14ac:dyDescent="0.35">
      <c r="A2976" s="143" t="s">
        <v>517</v>
      </c>
      <c r="B2976" s="143" t="s">
        <v>167</v>
      </c>
      <c r="C2976" s="147">
        <v>47806</v>
      </c>
      <c r="D2976" s="7">
        <v>-0.121387104</v>
      </c>
      <c r="E2976" s="10">
        <v>1</v>
      </c>
      <c r="F2976" s="144">
        <v>0</v>
      </c>
      <c r="G2976" s="47">
        <f t="shared" si="238"/>
        <v>47806</v>
      </c>
      <c r="H2976" s="47">
        <f t="shared" si="239"/>
        <v>0</v>
      </c>
      <c r="I2976" s="59">
        <v>-8.9788414520267451E-2</v>
      </c>
      <c r="J2976" s="23">
        <f t="shared" si="240"/>
        <v>-3.1598689479732545E-2</v>
      </c>
      <c r="K2976" s="9">
        <v>-1.7165993179862959E-2</v>
      </c>
      <c r="L2976" s="63">
        <f t="shared" si="241"/>
        <v>-22.787511522751327</v>
      </c>
      <c r="M2976" s="63">
        <f t="shared" si="242"/>
        <v>-0.10422111082013703</v>
      </c>
      <c r="N2976" s="145"/>
      <c r="O2976" s="131"/>
      <c r="P2976" s="131"/>
      <c r="Q2976" s="131"/>
      <c r="R2976" s="131"/>
      <c r="S2976" s="131"/>
      <c r="T2976" s="131"/>
      <c r="U2976" s="131"/>
      <c r="V2976" s="131"/>
      <c r="W2976" s="131"/>
    </row>
    <row r="2977" spans="1:23" ht="18" customHeight="1" x14ac:dyDescent="0.35">
      <c r="A2977" s="143" t="s">
        <v>517</v>
      </c>
      <c r="B2977" s="143" t="s">
        <v>536</v>
      </c>
      <c r="C2977" s="147">
        <v>45638</v>
      </c>
      <c r="D2977" s="7">
        <v>-0.14712678800000001</v>
      </c>
      <c r="E2977" s="10">
        <v>1</v>
      </c>
      <c r="F2977" s="144">
        <v>1</v>
      </c>
      <c r="G2977" s="47">
        <f t="shared" si="238"/>
        <v>45638</v>
      </c>
      <c r="H2977" s="47">
        <f t="shared" si="239"/>
        <v>45638</v>
      </c>
      <c r="I2977" s="59">
        <v>-6.4291675190258815E-2</v>
      </c>
      <c r="J2977" s="23">
        <f t="shared" si="240"/>
        <v>-8.2835112809741193E-2</v>
      </c>
      <c r="K2977" s="9">
        <v>2.4825882526396358E-3</v>
      </c>
      <c r="L2977" s="63">
        <f t="shared" si="241"/>
        <v>-31.961129169459586</v>
      </c>
      <c r="M2977" s="63">
        <f t="shared" si="242"/>
        <v>-0.14960937625263965</v>
      </c>
      <c r="N2977" s="145"/>
      <c r="O2977" s="131"/>
      <c r="P2977" s="131"/>
      <c r="Q2977" s="131"/>
      <c r="R2977" s="131"/>
      <c r="S2977" s="131"/>
      <c r="T2977" s="131"/>
      <c r="U2977" s="131"/>
      <c r="V2977" s="131"/>
      <c r="W2977" s="131"/>
    </row>
    <row r="2978" spans="1:23" ht="18" customHeight="1" x14ac:dyDescent="0.35">
      <c r="A2978" s="143" t="s">
        <v>517</v>
      </c>
      <c r="B2978" s="143" t="s">
        <v>1789</v>
      </c>
      <c r="C2978" s="147">
        <v>111066</v>
      </c>
      <c r="D2978" s="7">
        <v>-5.7506942999999998E-2</v>
      </c>
      <c r="E2978" s="10">
        <v>1</v>
      </c>
      <c r="F2978" s="144">
        <v>0</v>
      </c>
      <c r="G2978" s="47">
        <f t="shared" si="238"/>
        <v>111066</v>
      </c>
      <c r="H2978" s="47">
        <f t="shared" si="239"/>
        <v>0</v>
      </c>
      <c r="I2978" s="59">
        <v>-8.9788414520267451E-2</v>
      </c>
      <c r="J2978" s="23">
        <f t="shared" si="240"/>
        <v>3.2281471520267453E-2</v>
      </c>
      <c r="K2978" s="9">
        <v>-1.7165993179862959E-2</v>
      </c>
      <c r="L2978" s="63">
        <f t="shared" si="241"/>
        <v>-13.444253258649892</v>
      </c>
      <c r="M2978" s="63">
        <f t="shared" si="242"/>
        <v>-4.0340949820137043E-2</v>
      </c>
      <c r="N2978" s="145"/>
      <c r="O2978" s="131"/>
      <c r="P2978" s="131"/>
      <c r="Q2978" s="131"/>
      <c r="R2978" s="131"/>
      <c r="S2978" s="131"/>
      <c r="T2978" s="131"/>
      <c r="U2978" s="131"/>
      <c r="V2978" s="131"/>
      <c r="W2978" s="131"/>
    </row>
    <row r="2979" spans="1:23" ht="18" customHeight="1" x14ac:dyDescent="0.35">
      <c r="A2979" s="143" t="s">
        <v>517</v>
      </c>
      <c r="B2979" s="143" t="s">
        <v>540</v>
      </c>
      <c r="C2979" s="147">
        <v>5560</v>
      </c>
      <c r="D2979" s="7">
        <v>-0.160554956</v>
      </c>
      <c r="E2979" s="10">
        <v>1</v>
      </c>
      <c r="F2979" s="144">
        <v>1</v>
      </c>
      <c r="G2979" s="47">
        <f t="shared" si="238"/>
        <v>5560</v>
      </c>
      <c r="H2979" s="47">
        <f t="shared" si="239"/>
        <v>5560</v>
      </c>
      <c r="I2979" s="59">
        <v>-6.4291675190258815E-2</v>
      </c>
      <c r="J2979" s="23">
        <f t="shared" si="240"/>
        <v>-9.6263280809741184E-2</v>
      </c>
      <c r="K2979" s="9">
        <v>2.4825882526396358E-3</v>
      </c>
      <c r="L2979" s="63">
        <f t="shared" si="241"/>
        <v>-12.15696092976278</v>
      </c>
      <c r="M2979" s="63">
        <f t="shared" si="242"/>
        <v>-0.16303754425263964</v>
      </c>
      <c r="N2979" s="145"/>
      <c r="O2979" s="131"/>
      <c r="P2979" s="131"/>
      <c r="Q2979" s="131"/>
      <c r="R2979" s="131"/>
      <c r="S2979" s="131"/>
      <c r="T2979" s="131"/>
      <c r="U2979" s="131"/>
      <c r="V2979" s="131"/>
      <c r="W2979" s="131"/>
    </row>
    <row r="2980" spans="1:23" ht="18" customHeight="1" x14ac:dyDescent="0.35">
      <c r="A2980" s="143" t="s">
        <v>517</v>
      </c>
      <c r="B2980" s="143" t="s">
        <v>542</v>
      </c>
      <c r="C2980" s="147">
        <v>107969</v>
      </c>
      <c r="D2980" s="7">
        <v>-8.9060259000000003E-2</v>
      </c>
      <c r="E2980" s="10">
        <v>1</v>
      </c>
      <c r="F2980" s="144">
        <v>1</v>
      </c>
      <c r="G2980" s="47">
        <f t="shared" si="238"/>
        <v>107969</v>
      </c>
      <c r="H2980" s="47">
        <f t="shared" si="239"/>
        <v>107969</v>
      </c>
      <c r="I2980" s="59">
        <v>-6.4291675190258815E-2</v>
      </c>
      <c r="J2980" s="23">
        <f t="shared" si="240"/>
        <v>-2.4768583809741188E-2</v>
      </c>
      <c r="K2980" s="9">
        <v>2.4825882526396358E-3</v>
      </c>
      <c r="L2980" s="63">
        <f t="shared" si="241"/>
        <v>-30.079731523030514</v>
      </c>
      <c r="M2980" s="63">
        <f t="shared" si="242"/>
        <v>-9.1542847252639642E-2</v>
      </c>
      <c r="N2980" s="145"/>
      <c r="O2980" s="131"/>
      <c r="P2980" s="131"/>
      <c r="Q2980" s="131"/>
      <c r="R2980" s="131"/>
      <c r="S2980" s="131"/>
      <c r="T2980" s="131"/>
      <c r="U2980" s="131"/>
      <c r="V2980" s="131"/>
      <c r="W2980" s="131"/>
    </row>
    <row r="2981" spans="1:23" ht="18" customHeight="1" x14ac:dyDescent="0.35">
      <c r="A2981" s="143" t="s">
        <v>517</v>
      </c>
      <c r="B2981" s="143" t="s">
        <v>544</v>
      </c>
      <c r="C2981" s="147">
        <v>9642</v>
      </c>
      <c r="D2981" s="7">
        <v>-0.23278717800000001</v>
      </c>
      <c r="E2981" s="10">
        <v>1</v>
      </c>
      <c r="F2981" s="144">
        <v>1</v>
      </c>
      <c r="G2981" s="47">
        <f t="shared" si="238"/>
        <v>9642</v>
      </c>
      <c r="H2981" s="47">
        <f t="shared" si="239"/>
        <v>9642</v>
      </c>
      <c r="I2981" s="59">
        <v>-6.4291675190258815E-2</v>
      </c>
      <c r="J2981" s="23">
        <f t="shared" si="240"/>
        <v>-0.16849550280974118</v>
      </c>
      <c r="K2981" s="9">
        <v>2.4825882526396358E-3</v>
      </c>
      <c r="L2981" s="63">
        <f t="shared" si="241"/>
        <v>-23.102005588325362</v>
      </c>
      <c r="M2981" s="63">
        <f t="shared" si="242"/>
        <v>-0.23526976625263965</v>
      </c>
      <c r="N2981" s="145"/>
      <c r="O2981" s="131"/>
      <c r="P2981" s="131"/>
      <c r="Q2981" s="131"/>
      <c r="R2981" s="131"/>
      <c r="S2981" s="131"/>
      <c r="T2981" s="131"/>
      <c r="U2981" s="131"/>
      <c r="V2981" s="131"/>
      <c r="W2981" s="131"/>
    </row>
    <row r="2982" spans="1:23" ht="18" customHeight="1" x14ac:dyDescent="0.35">
      <c r="A2982" s="143" t="s">
        <v>517</v>
      </c>
      <c r="B2982" s="143" t="s">
        <v>311</v>
      </c>
      <c r="C2982" s="147">
        <v>49083</v>
      </c>
      <c r="D2982" s="7">
        <v>-0.18379700900000001</v>
      </c>
      <c r="E2982" s="10">
        <v>1</v>
      </c>
      <c r="F2982" s="144">
        <v>1</v>
      </c>
      <c r="G2982" s="47">
        <f t="shared" si="238"/>
        <v>49083</v>
      </c>
      <c r="H2982" s="47">
        <f t="shared" si="239"/>
        <v>49083</v>
      </c>
      <c r="I2982" s="59">
        <v>-6.4291675190258815E-2</v>
      </c>
      <c r="J2982" s="23">
        <f t="shared" si="240"/>
        <v>-0.1195053338097412</v>
      </c>
      <c r="K2982" s="9">
        <v>2.4825882526396358E-3</v>
      </c>
      <c r="L2982" s="63">
        <f t="shared" si="241"/>
        <v>-41.269655154979702</v>
      </c>
      <c r="M2982" s="63">
        <f t="shared" si="242"/>
        <v>-0.18627959725263965</v>
      </c>
      <c r="N2982" s="145"/>
      <c r="O2982" s="131"/>
      <c r="P2982" s="131"/>
      <c r="Q2982" s="131"/>
      <c r="R2982" s="131"/>
      <c r="S2982" s="131"/>
      <c r="T2982" s="131"/>
      <c r="U2982" s="131"/>
      <c r="V2982" s="131"/>
      <c r="W2982" s="131"/>
    </row>
    <row r="2983" spans="1:23" ht="18" customHeight="1" x14ac:dyDescent="0.35">
      <c r="A2983" s="143" t="s">
        <v>517</v>
      </c>
      <c r="B2983" s="143" t="s">
        <v>549</v>
      </c>
      <c r="C2983" s="147">
        <v>39252</v>
      </c>
      <c r="D2983" s="7">
        <v>-0.114646157</v>
      </c>
      <c r="E2983" s="10">
        <v>1</v>
      </c>
      <c r="F2983" s="144">
        <v>1</v>
      </c>
      <c r="G2983" s="47">
        <f t="shared" si="238"/>
        <v>39252</v>
      </c>
      <c r="H2983" s="47">
        <f t="shared" si="239"/>
        <v>39252</v>
      </c>
      <c r="I2983" s="59">
        <v>-6.4291675190258815E-2</v>
      </c>
      <c r="J2983" s="23">
        <f t="shared" si="240"/>
        <v>-5.0354481809741183E-2</v>
      </c>
      <c r="K2983" s="9">
        <v>2.4825882526396358E-3</v>
      </c>
      <c r="L2983" s="63">
        <f t="shared" si="241"/>
        <v>-23.205684640641305</v>
      </c>
      <c r="M2983" s="63">
        <f t="shared" si="242"/>
        <v>-0.11712874525263964</v>
      </c>
      <c r="N2983" s="145"/>
      <c r="O2983" s="131"/>
      <c r="P2983" s="131"/>
      <c r="Q2983" s="131"/>
      <c r="R2983" s="131"/>
      <c r="S2983" s="131"/>
      <c r="T2983" s="131"/>
      <c r="U2983" s="131"/>
      <c r="V2983" s="131"/>
      <c r="W2983" s="131"/>
    </row>
    <row r="2984" spans="1:23" ht="18" customHeight="1" x14ac:dyDescent="0.35">
      <c r="A2984" s="143" t="s">
        <v>517</v>
      </c>
      <c r="B2984" s="143" t="s">
        <v>551</v>
      </c>
      <c r="C2984" s="147">
        <v>19905</v>
      </c>
      <c r="D2984" s="7">
        <v>-0.10773640299999999</v>
      </c>
      <c r="E2984" s="10">
        <v>1</v>
      </c>
      <c r="F2984" s="144">
        <v>1</v>
      </c>
      <c r="G2984" s="47">
        <f t="shared" si="238"/>
        <v>19905</v>
      </c>
      <c r="H2984" s="47">
        <f t="shared" si="239"/>
        <v>19905</v>
      </c>
      <c r="I2984" s="59">
        <v>-6.4291675190258815E-2</v>
      </c>
      <c r="J2984" s="23">
        <f t="shared" si="240"/>
        <v>-4.3444727809741179E-2</v>
      </c>
      <c r="K2984" s="9">
        <v>2.4825882526396358E-3</v>
      </c>
      <c r="L2984" s="63">
        <f t="shared" si="241"/>
        <v>-15.550255277064677</v>
      </c>
      <c r="M2984" s="63">
        <f t="shared" si="242"/>
        <v>-0.11021899125263963</v>
      </c>
      <c r="N2984" s="145"/>
      <c r="O2984" s="131"/>
      <c r="P2984" s="131"/>
      <c r="Q2984" s="131"/>
      <c r="R2984" s="131"/>
      <c r="S2984" s="131"/>
      <c r="T2984" s="131"/>
      <c r="U2984" s="131"/>
      <c r="V2984" s="131"/>
      <c r="W2984" s="131"/>
    </row>
    <row r="2985" spans="1:23" ht="18" customHeight="1" x14ac:dyDescent="0.35">
      <c r="A2985" s="143" t="s">
        <v>517</v>
      </c>
      <c r="B2985" s="143" t="s">
        <v>269</v>
      </c>
      <c r="C2985" s="147">
        <v>25553</v>
      </c>
      <c r="D2985" s="7">
        <v>-0.10610001099999999</v>
      </c>
      <c r="E2985" s="10">
        <v>1</v>
      </c>
      <c r="F2985" s="144">
        <v>1</v>
      </c>
      <c r="G2985" s="47">
        <f t="shared" si="238"/>
        <v>25553</v>
      </c>
      <c r="H2985" s="47">
        <f t="shared" si="239"/>
        <v>25553</v>
      </c>
      <c r="I2985" s="59">
        <v>-6.4291675190258815E-2</v>
      </c>
      <c r="J2985" s="23">
        <f t="shared" si="240"/>
        <v>-4.1808335809741179E-2</v>
      </c>
      <c r="K2985" s="9">
        <v>2.4825882526396358E-3</v>
      </c>
      <c r="L2985" s="63">
        <f t="shared" si="241"/>
        <v>-17.357260484515333</v>
      </c>
      <c r="M2985" s="63">
        <f t="shared" si="242"/>
        <v>-0.10858259925263963</v>
      </c>
      <c r="N2985" s="145"/>
      <c r="O2985" s="131"/>
      <c r="P2985" s="131"/>
      <c r="Q2985" s="131"/>
      <c r="R2985" s="131"/>
      <c r="S2985" s="131"/>
      <c r="T2985" s="131"/>
      <c r="U2985" s="131"/>
      <c r="V2985" s="131"/>
      <c r="W2985" s="131"/>
    </row>
    <row r="2986" spans="1:23" ht="18" customHeight="1" x14ac:dyDescent="0.35">
      <c r="A2986" s="143" t="s">
        <v>517</v>
      </c>
      <c r="B2986" s="143" t="s">
        <v>555</v>
      </c>
      <c r="C2986" s="147">
        <v>7349</v>
      </c>
      <c r="D2986" s="7">
        <v>-0.18055860600000001</v>
      </c>
      <c r="E2986" s="10">
        <v>1</v>
      </c>
      <c r="F2986" s="144">
        <v>1</v>
      </c>
      <c r="G2986" s="47">
        <f t="shared" si="238"/>
        <v>7349</v>
      </c>
      <c r="H2986" s="47">
        <f t="shared" si="239"/>
        <v>7349</v>
      </c>
      <c r="I2986" s="59">
        <v>-6.4291675190258815E-2</v>
      </c>
      <c r="J2986" s="23">
        <f t="shared" si="240"/>
        <v>-0.1162669308097412</v>
      </c>
      <c r="K2986" s="9">
        <v>2.4825882526396358E-3</v>
      </c>
      <c r="L2986" s="63">
        <f t="shared" si="241"/>
        <v>-15.691445919765835</v>
      </c>
      <c r="M2986" s="63">
        <f t="shared" si="242"/>
        <v>-0.18304119425263965</v>
      </c>
      <c r="N2986" s="145"/>
      <c r="O2986" s="131"/>
      <c r="P2986" s="131"/>
      <c r="Q2986" s="131"/>
      <c r="R2986" s="131"/>
      <c r="S2986" s="131"/>
      <c r="T2986" s="131"/>
      <c r="U2986" s="131"/>
      <c r="V2986" s="131"/>
      <c r="W2986" s="131"/>
    </row>
    <row r="2987" spans="1:23" ht="18" customHeight="1" x14ac:dyDescent="0.35">
      <c r="A2987" s="143" t="s">
        <v>517</v>
      </c>
      <c r="B2987" s="143" t="s">
        <v>72</v>
      </c>
      <c r="C2987" s="147">
        <v>19171</v>
      </c>
      <c r="D2987" s="7">
        <v>-0.18708802499999999</v>
      </c>
      <c r="E2987" s="10">
        <v>1</v>
      </c>
      <c r="F2987" s="144">
        <v>1</v>
      </c>
      <c r="G2987" s="47">
        <f t="shared" si="238"/>
        <v>19171</v>
      </c>
      <c r="H2987" s="47">
        <f t="shared" si="239"/>
        <v>19171</v>
      </c>
      <c r="I2987" s="59">
        <v>-6.4291675190258815E-2</v>
      </c>
      <c r="J2987" s="23">
        <f t="shared" si="240"/>
        <v>-0.12279634980974118</v>
      </c>
      <c r="K2987" s="9">
        <v>2.4825882526396358E-3</v>
      </c>
      <c r="L2987" s="63">
        <f t="shared" si="241"/>
        <v>-26.247829638802354</v>
      </c>
      <c r="M2987" s="63">
        <f t="shared" si="242"/>
        <v>-0.18957061325263963</v>
      </c>
      <c r="N2987" s="145"/>
      <c r="O2987" s="131"/>
      <c r="P2987" s="131"/>
      <c r="Q2987" s="131"/>
      <c r="R2987" s="131"/>
      <c r="S2987" s="131"/>
      <c r="T2987" s="131"/>
      <c r="U2987" s="131"/>
      <c r="V2987" s="131"/>
      <c r="W2987" s="131"/>
    </row>
    <row r="2988" spans="1:23" ht="18" customHeight="1" x14ac:dyDescent="0.35">
      <c r="A2988" s="143" t="s">
        <v>517</v>
      </c>
      <c r="B2988" s="143" t="s">
        <v>73</v>
      </c>
      <c r="C2988" s="147">
        <v>89656</v>
      </c>
      <c r="D2988" s="7">
        <v>-8.1654299E-2</v>
      </c>
      <c r="E2988" s="10">
        <v>1</v>
      </c>
      <c r="F2988" s="144">
        <v>0</v>
      </c>
      <c r="G2988" s="47">
        <f t="shared" si="238"/>
        <v>89656</v>
      </c>
      <c r="H2988" s="47">
        <f t="shared" si="239"/>
        <v>0</v>
      </c>
      <c r="I2988" s="59">
        <v>-8.9788414520267451E-2</v>
      </c>
      <c r="J2988" s="23">
        <f t="shared" si="240"/>
        <v>8.1341155202674514E-3</v>
      </c>
      <c r="K2988" s="9">
        <v>-1.7165993179862959E-2</v>
      </c>
      <c r="L2988" s="63">
        <f t="shared" si="241"/>
        <v>-19.309483052985108</v>
      </c>
      <c r="M2988" s="63">
        <f t="shared" si="242"/>
        <v>-6.4488305820137037E-2</v>
      </c>
      <c r="N2988" s="145"/>
      <c r="O2988" s="131"/>
      <c r="P2988" s="131"/>
      <c r="Q2988" s="131"/>
      <c r="R2988" s="131"/>
      <c r="S2988" s="131"/>
      <c r="T2988" s="131"/>
      <c r="U2988" s="131"/>
      <c r="V2988" s="131"/>
      <c r="W2988" s="131"/>
    </row>
    <row r="2989" spans="1:23" ht="18" customHeight="1" x14ac:dyDescent="0.35">
      <c r="A2989" s="143" t="s">
        <v>517</v>
      </c>
      <c r="B2989" s="143" t="s">
        <v>559</v>
      </c>
      <c r="C2989" s="147">
        <v>24829</v>
      </c>
      <c r="D2989" s="7">
        <v>-0.19410561400000001</v>
      </c>
      <c r="E2989" s="10">
        <v>1</v>
      </c>
      <c r="F2989" s="144">
        <v>1</v>
      </c>
      <c r="G2989" s="47">
        <f t="shared" si="238"/>
        <v>24829</v>
      </c>
      <c r="H2989" s="47">
        <f t="shared" si="239"/>
        <v>24829</v>
      </c>
      <c r="I2989" s="59">
        <v>-6.4291675190258815E-2</v>
      </c>
      <c r="J2989" s="23">
        <f t="shared" si="240"/>
        <v>-0.12981393880974118</v>
      </c>
      <c r="K2989" s="9">
        <v>2.4825882526396358E-3</v>
      </c>
      <c r="L2989" s="63">
        <f t="shared" si="241"/>
        <v>-30.976836637830157</v>
      </c>
      <c r="M2989" s="63">
        <f t="shared" si="242"/>
        <v>-0.19658820225263965</v>
      </c>
      <c r="N2989" s="145"/>
      <c r="O2989" s="131"/>
      <c r="P2989" s="131"/>
      <c r="Q2989" s="131"/>
      <c r="R2989" s="131"/>
      <c r="S2989" s="131"/>
      <c r="T2989" s="131"/>
      <c r="U2989" s="131"/>
      <c r="V2989" s="131"/>
      <c r="W2989" s="131"/>
    </row>
    <row r="2990" spans="1:23" ht="18" customHeight="1" x14ac:dyDescent="0.35">
      <c r="A2990" s="143" t="s">
        <v>517</v>
      </c>
      <c r="B2990" s="143" t="s">
        <v>1790</v>
      </c>
      <c r="C2990" s="147">
        <v>164610</v>
      </c>
      <c r="D2990" s="7">
        <v>-0.107793314</v>
      </c>
      <c r="E2990" s="10">
        <v>1</v>
      </c>
      <c r="F2990" s="144">
        <v>0</v>
      </c>
      <c r="G2990" s="47">
        <f t="shared" si="238"/>
        <v>164610</v>
      </c>
      <c r="H2990" s="47">
        <f t="shared" si="239"/>
        <v>0</v>
      </c>
      <c r="I2990" s="59">
        <v>-8.9788414520267451E-2</v>
      </c>
      <c r="J2990" s="23">
        <f t="shared" si="240"/>
        <v>-1.800489947973255E-2</v>
      </c>
      <c r="K2990" s="9">
        <v>-1.7165993179862959E-2</v>
      </c>
      <c r="L2990" s="63">
        <f t="shared" si="241"/>
        <v>-36.769459740960613</v>
      </c>
      <c r="M2990" s="63">
        <f t="shared" si="242"/>
        <v>-9.0627320820137039E-2</v>
      </c>
      <c r="N2990" s="145"/>
      <c r="O2990" s="131"/>
      <c r="P2990" s="131"/>
      <c r="Q2990" s="131"/>
      <c r="R2990" s="131"/>
      <c r="S2990" s="131"/>
      <c r="T2990" s="131"/>
      <c r="U2990" s="131"/>
      <c r="V2990" s="131"/>
      <c r="W2990" s="131"/>
    </row>
    <row r="2991" spans="1:23" ht="18" customHeight="1" x14ac:dyDescent="0.35">
      <c r="A2991" s="143" t="s">
        <v>517</v>
      </c>
      <c r="B2991" s="143" t="s">
        <v>562</v>
      </c>
      <c r="C2991" s="147">
        <v>22516</v>
      </c>
      <c r="D2991" s="7">
        <v>-0.222076994</v>
      </c>
      <c r="E2991" s="10">
        <v>1</v>
      </c>
      <c r="F2991" s="144">
        <v>1</v>
      </c>
      <c r="G2991" s="47">
        <f t="shared" si="238"/>
        <v>22516</v>
      </c>
      <c r="H2991" s="47">
        <f t="shared" si="239"/>
        <v>22516</v>
      </c>
      <c r="I2991" s="59">
        <v>-6.4291675190258815E-2</v>
      </c>
      <c r="J2991" s="23">
        <f t="shared" si="240"/>
        <v>-0.15778531880974117</v>
      </c>
      <c r="K2991" s="9">
        <v>2.4825882526396358E-3</v>
      </c>
      <c r="L2991" s="63">
        <f t="shared" si="241"/>
        <v>-33.695911720548594</v>
      </c>
      <c r="M2991" s="63">
        <f t="shared" si="242"/>
        <v>-0.22455958225263964</v>
      </c>
      <c r="N2991" s="145"/>
      <c r="O2991" s="131"/>
      <c r="P2991" s="131"/>
      <c r="Q2991" s="131"/>
      <c r="R2991" s="131"/>
      <c r="S2991" s="131"/>
      <c r="T2991" s="131"/>
      <c r="U2991" s="131"/>
      <c r="V2991" s="131"/>
      <c r="W2991" s="131"/>
    </row>
    <row r="2992" spans="1:23" ht="18" customHeight="1" x14ac:dyDescent="0.35">
      <c r="A2992" s="143" t="s">
        <v>517</v>
      </c>
      <c r="B2992" s="143" t="s">
        <v>1791</v>
      </c>
      <c r="C2992" s="147">
        <v>128755</v>
      </c>
      <c r="D2992" s="7">
        <v>-5.0251919999999999E-2</v>
      </c>
      <c r="E2992" s="10">
        <v>1</v>
      </c>
      <c r="F2992" s="144">
        <v>0</v>
      </c>
      <c r="G2992" s="47">
        <f t="shared" si="238"/>
        <v>128755</v>
      </c>
      <c r="H2992" s="47">
        <f t="shared" si="239"/>
        <v>0</v>
      </c>
      <c r="I2992" s="59">
        <v>-8.9788414520267451E-2</v>
      </c>
      <c r="J2992" s="23">
        <f t="shared" si="240"/>
        <v>3.9536494520267453E-2</v>
      </c>
      <c r="K2992" s="9">
        <v>-1.7165993179862959E-2</v>
      </c>
      <c r="L2992" s="63">
        <f t="shared" si="241"/>
        <v>-11.872040143210588</v>
      </c>
      <c r="M2992" s="63">
        <f t="shared" si="242"/>
        <v>-3.3085926820137043E-2</v>
      </c>
      <c r="N2992" s="145"/>
      <c r="O2992" s="131"/>
      <c r="P2992" s="131"/>
      <c r="Q2992" s="131"/>
      <c r="R2992" s="131"/>
      <c r="S2992" s="131"/>
      <c r="T2992" s="131"/>
      <c r="U2992" s="131"/>
      <c r="V2992" s="131"/>
      <c r="W2992" s="131"/>
    </row>
    <row r="2993" spans="1:23" ht="18" customHeight="1" x14ac:dyDescent="0.35">
      <c r="A2993" s="143" t="s">
        <v>517</v>
      </c>
      <c r="B2993" s="143" t="s">
        <v>316</v>
      </c>
      <c r="C2993" s="147">
        <v>16184</v>
      </c>
      <c r="D2993" s="7">
        <v>-0.18259091699999999</v>
      </c>
      <c r="E2993" s="10">
        <v>1</v>
      </c>
      <c r="F2993" s="144">
        <v>1</v>
      </c>
      <c r="G2993" s="47">
        <f t="shared" si="238"/>
        <v>16184</v>
      </c>
      <c r="H2993" s="47">
        <f t="shared" si="239"/>
        <v>16184</v>
      </c>
      <c r="I2993" s="59">
        <v>-6.4291675190258815E-2</v>
      </c>
      <c r="J2993" s="23">
        <f t="shared" si="240"/>
        <v>-0.11829924180974118</v>
      </c>
      <c r="K2993" s="9">
        <v>2.4825882526396358E-3</v>
      </c>
      <c r="L2993" s="63">
        <f t="shared" si="241"/>
        <v>-23.544376032839288</v>
      </c>
      <c r="M2993" s="63">
        <f t="shared" si="242"/>
        <v>-0.18507350525263963</v>
      </c>
      <c r="N2993" s="145"/>
      <c r="O2993" s="131"/>
      <c r="P2993" s="131"/>
      <c r="Q2993" s="131"/>
      <c r="R2993" s="131"/>
      <c r="S2993" s="131"/>
      <c r="T2993" s="131"/>
      <c r="U2993" s="131"/>
      <c r="V2993" s="131"/>
      <c r="W2993" s="131"/>
    </row>
    <row r="2994" spans="1:23" ht="18" customHeight="1" x14ac:dyDescent="0.35">
      <c r="A2994" s="143" t="s">
        <v>517</v>
      </c>
      <c r="B2994" s="143" t="s">
        <v>568</v>
      </c>
      <c r="C2994" s="147">
        <v>21297</v>
      </c>
      <c r="D2994" s="7">
        <v>-0.16923090199999999</v>
      </c>
      <c r="E2994" s="10">
        <v>1</v>
      </c>
      <c r="F2994" s="144">
        <v>1</v>
      </c>
      <c r="G2994" s="47">
        <f t="shared" si="238"/>
        <v>21297</v>
      </c>
      <c r="H2994" s="47">
        <f t="shared" si="239"/>
        <v>21297</v>
      </c>
      <c r="I2994" s="59">
        <v>-6.4291675190258815E-2</v>
      </c>
      <c r="J2994" s="23">
        <f t="shared" si="240"/>
        <v>-0.10493922680974117</v>
      </c>
      <c r="K2994" s="9">
        <v>2.4825882526396358E-3</v>
      </c>
      <c r="L2994" s="63">
        <f t="shared" si="241"/>
        <v>-25.058993947918768</v>
      </c>
      <c r="M2994" s="63">
        <f t="shared" si="242"/>
        <v>-0.17171349025263963</v>
      </c>
      <c r="N2994" s="145"/>
      <c r="O2994" s="131"/>
      <c r="P2994" s="131"/>
      <c r="Q2994" s="131"/>
      <c r="R2994" s="131"/>
      <c r="S2994" s="131"/>
      <c r="T2994" s="131"/>
      <c r="U2994" s="131"/>
      <c r="V2994" s="131"/>
      <c r="W2994" s="131"/>
    </row>
    <row r="2995" spans="1:23" ht="18" customHeight="1" x14ac:dyDescent="0.35">
      <c r="A2995" s="143" t="s">
        <v>517</v>
      </c>
      <c r="B2995" s="143" t="s">
        <v>79</v>
      </c>
      <c r="C2995" s="147">
        <v>31221</v>
      </c>
      <c r="D2995" s="7">
        <v>-0.17911265900000001</v>
      </c>
      <c r="E2995" s="10">
        <v>1</v>
      </c>
      <c r="F2995" s="144">
        <v>0</v>
      </c>
      <c r="G2995" s="47">
        <f t="shared" si="238"/>
        <v>31221</v>
      </c>
      <c r="H2995" s="47">
        <f t="shared" si="239"/>
        <v>0</v>
      </c>
      <c r="I2995" s="59">
        <v>-8.9788414520267451E-2</v>
      </c>
      <c r="J2995" s="23">
        <f t="shared" si="240"/>
        <v>-8.9324244479732556E-2</v>
      </c>
      <c r="K2995" s="9">
        <v>-1.7165993179862959E-2</v>
      </c>
      <c r="L2995" s="63">
        <f t="shared" si="241"/>
        <v>-28.615109738843586</v>
      </c>
      <c r="M2995" s="63">
        <f t="shared" si="242"/>
        <v>-0.16194666582013706</v>
      </c>
      <c r="N2995" s="145"/>
      <c r="O2995" s="131"/>
      <c r="P2995" s="131"/>
      <c r="Q2995" s="131"/>
      <c r="R2995" s="131"/>
      <c r="S2995" s="131"/>
      <c r="T2995" s="131"/>
      <c r="U2995" s="131"/>
      <c r="V2995" s="131"/>
      <c r="W2995" s="131"/>
    </row>
    <row r="2996" spans="1:23" ht="18" customHeight="1" x14ac:dyDescent="0.35">
      <c r="A2996" s="143" t="s">
        <v>517</v>
      </c>
      <c r="B2996" s="143" t="s">
        <v>1792</v>
      </c>
      <c r="C2996" s="147">
        <v>85698</v>
      </c>
      <c r="D2996" s="7">
        <v>-0.15641749599999999</v>
      </c>
      <c r="E2996" s="10">
        <v>1</v>
      </c>
      <c r="F2996" s="144">
        <v>0</v>
      </c>
      <c r="G2996" s="47">
        <f t="shared" si="238"/>
        <v>85698</v>
      </c>
      <c r="H2996" s="47">
        <f t="shared" si="239"/>
        <v>0</v>
      </c>
      <c r="I2996" s="59">
        <v>-8.9788414520267451E-2</v>
      </c>
      <c r="J2996" s="23">
        <f t="shared" si="240"/>
        <v>-6.6629081479732538E-2</v>
      </c>
      <c r="K2996" s="9">
        <v>-1.7165993179862959E-2</v>
      </c>
      <c r="L2996" s="63">
        <f t="shared" si="241"/>
        <v>-40.764792320898131</v>
      </c>
      <c r="M2996" s="63">
        <f t="shared" si="242"/>
        <v>-0.13925150282013704</v>
      </c>
      <c r="N2996" s="145"/>
      <c r="O2996" s="131"/>
      <c r="P2996" s="131"/>
      <c r="Q2996" s="131"/>
      <c r="R2996" s="131"/>
      <c r="S2996" s="131"/>
      <c r="T2996" s="131"/>
      <c r="U2996" s="131"/>
      <c r="V2996" s="131"/>
      <c r="W2996" s="131"/>
    </row>
    <row r="2997" spans="1:23" ht="18" customHeight="1" x14ac:dyDescent="0.35">
      <c r="A2997" s="143" t="s">
        <v>517</v>
      </c>
      <c r="B2997" s="143" t="s">
        <v>1793</v>
      </c>
      <c r="C2997" s="147">
        <v>142144</v>
      </c>
      <c r="D2997" s="7">
        <v>-0.136713479</v>
      </c>
      <c r="E2997" s="10">
        <v>1</v>
      </c>
      <c r="F2997" s="144">
        <v>0</v>
      </c>
      <c r="G2997" s="47">
        <f t="shared" si="238"/>
        <v>142144</v>
      </c>
      <c r="H2997" s="47">
        <f t="shared" si="239"/>
        <v>0</v>
      </c>
      <c r="I2997" s="59">
        <v>-8.9788414520267451E-2</v>
      </c>
      <c r="J2997" s="23">
        <f t="shared" si="240"/>
        <v>-4.6925064479732548E-2</v>
      </c>
      <c r="K2997" s="9">
        <v>-1.7165993179862959E-2</v>
      </c>
      <c r="L2997" s="63">
        <f t="shared" si="241"/>
        <v>-45.071780357078694</v>
      </c>
      <c r="M2997" s="63">
        <f t="shared" si="242"/>
        <v>-0.11954748582013704</v>
      </c>
      <c r="N2997" s="145"/>
      <c r="O2997" s="131"/>
      <c r="P2997" s="131"/>
      <c r="Q2997" s="131"/>
      <c r="R2997" s="131"/>
      <c r="S2997" s="131"/>
      <c r="T2997" s="131"/>
      <c r="U2997" s="131"/>
      <c r="V2997" s="131"/>
      <c r="W2997" s="131"/>
    </row>
    <row r="2998" spans="1:23" ht="18" customHeight="1" x14ac:dyDescent="0.35">
      <c r="A2998" s="143" t="s">
        <v>517</v>
      </c>
      <c r="B2998" s="143" t="s">
        <v>571</v>
      </c>
      <c r="C2998" s="147">
        <v>43591</v>
      </c>
      <c r="D2998" s="7">
        <v>-0.21018545899999999</v>
      </c>
      <c r="E2998" s="10">
        <v>1</v>
      </c>
      <c r="F2998" s="144">
        <v>1</v>
      </c>
      <c r="G2998" s="47">
        <f t="shared" si="238"/>
        <v>43591</v>
      </c>
      <c r="H2998" s="47">
        <f t="shared" si="239"/>
        <v>43591</v>
      </c>
      <c r="I2998" s="59">
        <v>-6.4291675190258815E-2</v>
      </c>
      <c r="J2998" s="23">
        <f t="shared" si="240"/>
        <v>-0.14589378380974116</v>
      </c>
      <c r="K2998" s="9">
        <v>2.4825882526396358E-3</v>
      </c>
      <c r="L2998" s="63">
        <f t="shared" si="241"/>
        <v>-44.401808494308447</v>
      </c>
      <c r="M2998" s="63">
        <f t="shared" si="242"/>
        <v>-0.21266804725263963</v>
      </c>
      <c r="N2998" s="145"/>
      <c r="O2998" s="131"/>
      <c r="P2998" s="131"/>
      <c r="Q2998" s="131"/>
      <c r="R2998" s="131"/>
      <c r="S2998" s="131"/>
      <c r="T2998" s="131"/>
      <c r="U2998" s="131"/>
      <c r="V2998" s="131"/>
      <c r="W2998" s="131"/>
    </row>
    <row r="2999" spans="1:23" ht="18" customHeight="1" x14ac:dyDescent="0.35">
      <c r="A2999" s="143" t="s">
        <v>517</v>
      </c>
      <c r="B2999" s="143" t="s">
        <v>552</v>
      </c>
      <c r="C2999" s="147">
        <v>16680</v>
      </c>
      <c r="D2999" s="7">
        <v>-0.16523028200000001</v>
      </c>
      <c r="E2999" s="10">
        <v>1</v>
      </c>
      <c r="F2999" s="144">
        <v>1</v>
      </c>
      <c r="G2999" s="47">
        <f t="shared" si="238"/>
        <v>16680</v>
      </c>
      <c r="H2999" s="47">
        <f t="shared" si="239"/>
        <v>16680</v>
      </c>
      <c r="I2999" s="59">
        <v>-6.4291675190258815E-2</v>
      </c>
      <c r="J2999" s="23">
        <f t="shared" si="240"/>
        <v>-0.10093860680974119</v>
      </c>
      <c r="K2999" s="9">
        <v>2.4825882526396358E-3</v>
      </c>
      <c r="L2999" s="63">
        <f t="shared" si="241"/>
        <v>-21.66029737171116</v>
      </c>
      <c r="M2999" s="63">
        <f t="shared" si="242"/>
        <v>-0.16771287025263965</v>
      </c>
      <c r="N2999" s="145"/>
      <c r="O2999" s="131"/>
      <c r="P2999" s="131"/>
      <c r="Q2999" s="131"/>
      <c r="R2999" s="131"/>
      <c r="S2999" s="131"/>
      <c r="T2999" s="131"/>
      <c r="U2999" s="131"/>
      <c r="V2999" s="131"/>
      <c r="W2999" s="131"/>
    </row>
    <row r="3000" spans="1:23" ht="18" customHeight="1" x14ac:dyDescent="0.35">
      <c r="A3000" s="143" t="s">
        <v>517</v>
      </c>
      <c r="B3000" s="143" t="s">
        <v>1030</v>
      </c>
      <c r="C3000" s="147">
        <v>3023</v>
      </c>
      <c r="D3000" s="7">
        <v>-4.7544041000000002E-2</v>
      </c>
      <c r="E3000" s="10">
        <v>1</v>
      </c>
      <c r="F3000" s="144">
        <v>0</v>
      </c>
      <c r="G3000" s="47">
        <f t="shared" si="238"/>
        <v>3023</v>
      </c>
      <c r="H3000" s="47">
        <f t="shared" si="239"/>
        <v>0</v>
      </c>
      <c r="I3000" s="59">
        <v>-8.9788414520267451E-2</v>
      </c>
      <c r="J3000" s="23">
        <f t="shared" si="240"/>
        <v>4.2244373520267449E-2</v>
      </c>
      <c r="K3000" s="9">
        <v>-1.7165993179862959E-2</v>
      </c>
      <c r="L3000" s="63">
        <f t="shared" si="241"/>
        <v>-1.6702402106412531</v>
      </c>
      <c r="M3000" s="63">
        <f t="shared" si="242"/>
        <v>-3.0378047820137043E-2</v>
      </c>
      <c r="N3000" s="145"/>
      <c r="O3000" s="131"/>
      <c r="P3000" s="131"/>
      <c r="Q3000" s="131"/>
      <c r="R3000" s="131"/>
      <c r="S3000" s="131"/>
      <c r="T3000" s="131"/>
      <c r="U3000" s="131"/>
      <c r="V3000" s="131"/>
      <c r="W3000" s="131"/>
    </row>
    <row r="3001" spans="1:23" ht="18" customHeight="1" x14ac:dyDescent="0.35">
      <c r="A3001" s="143" t="s">
        <v>517</v>
      </c>
      <c r="B3001" s="143" t="s">
        <v>1794</v>
      </c>
      <c r="C3001" s="147">
        <v>920891</v>
      </c>
      <c r="D3001" s="7">
        <v>2.0971291E-2</v>
      </c>
      <c r="E3001" s="10">
        <v>1</v>
      </c>
      <c r="F3001" s="144">
        <v>0</v>
      </c>
      <c r="G3001" s="47">
        <f t="shared" si="238"/>
        <v>920891</v>
      </c>
      <c r="H3001" s="47">
        <f t="shared" si="239"/>
        <v>0</v>
      </c>
      <c r="I3001" s="59">
        <v>-8.9788414520267451E-2</v>
      </c>
      <c r="J3001" s="23">
        <f t="shared" si="240"/>
        <v>0.11075970552026745</v>
      </c>
      <c r="K3001" s="9">
        <v>-1.7165993179862959E-2</v>
      </c>
      <c r="L3001" s="63">
        <f t="shared" si="241"/>
        <v>36.597707116355366</v>
      </c>
      <c r="M3001" s="63">
        <f t="shared" si="242"/>
        <v>3.8137284179862958E-2</v>
      </c>
      <c r="N3001" s="145"/>
      <c r="O3001" s="131"/>
      <c r="P3001" s="131"/>
      <c r="Q3001" s="131"/>
      <c r="R3001" s="131"/>
      <c r="S3001" s="131"/>
      <c r="T3001" s="131"/>
      <c r="U3001" s="131"/>
      <c r="V3001" s="131"/>
      <c r="W3001" s="131"/>
    </row>
    <row r="3002" spans="1:23" ht="18" customHeight="1" x14ac:dyDescent="0.35">
      <c r="A3002" s="143" t="s">
        <v>517</v>
      </c>
      <c r="B3002" s="143" t="s">
        <v>116</v>
      </c>
      <c r="C3002" s="147">
        <v>41072</v>
      </c>
      <c r="D3002" s="7">
        <v>-0.16087841999999999</v>
      </c>
      <c r="E3002" s="10">
        <v>1</v>
      </c>
      <c r="F3002" s="144">
        <v>1</v>
      </c>
      <c r="G3002" s="47">
        <f t="shared" si="238"/>
        <v>41072</v>
      </c>
      <c r="H3002" s="47">
        <f t="shared" si="239"/>
        <v>41072</v>
      </c>
      <c r="I3002" s="59">
        <v>-6.4291675190258815E-2</v>
      </c>
      <c r="J3002" s="23">
        <f t="shared" si="240"/>
        <v>-9.6586744809741179E-2</v>
      </c>
      <c r="K3002" s="9">
        <v>2.4825882526396358E-3</v>
      </c>
      <c r="L3002" s="63">
        <f t="shared" si="241"/>
        <v>-33.10711450246496</v>
      </c>
      <c r="M3002" s="63">
        <f t="shared" si="242"/>
        <v>-0.16336100825263963</v>
      </c>
      <c r="N3002" s="145"/>
      <c r="O3002" s="131"/>
      <c r="P3002" s="131"/>
      <c r="Q3002" s="131"/>
      <c r="R3002" s="131"/>
      <c r="S3002" s="131"/>
      <c r="T3002" s="131"/>
      <c r="U3002" s="131"/>
      <c r="V3002" s="131"/>
      <c r="W3002" s="131"/>
    </row>
    <row r="3003" spans="1:23" ht="18" customHeight="1" x14ac:dyDescent="0.35">
      <c r="A3003" s="143" t="s">
        <v>517</v>
      </c>
      <c r="B3003" s="143" t="s">
        <v>577</v>
      </c>
      <c r="C3003" s="147">
        <v>41623</v>
      </c>
      <c r="D3003" s="7">
        <v>-0.238659712</v>
      </c>
      <c r="E3003" s="10">
        <v>1</v>
      </c>
      <c r="F3003" s="144">
        <v>1</v>
      </c>
      <c r="G3003" s="47">
        <f t="shared" si="238"/>
        <v>41623</v>
      </c>
      <c r="H3003" s="47">
        <f t="shared" si="239"/>
        <v>41623</v>
      </c>
      <c r="I3003" s="59">
        <v>-6.4291675190258815E-2</v>
      </c>
      <c r="J3003" s="23">
        <f t="shared" si="240"/>
        <v>-0.17436803680974117</v>
      </c>
      <c r="K3003" s="9">
        <v>2.4825882526396358E-3</v>
      </c>
      <c r="L3003" s="63">
        <f t="shared" si="241"/>
        <v>-49.19716632292473</v>
      </c>
      <c r="M3003" s="63">
        <f t="shared" si="242"/>
        <v>-0.24114230025263964</v>
      </c>
      <c r="N3003" s="145"/>
      <c r="O3003" s="131"/>
      <c r="P3003" s="131"/>
      <c r="Q3003" s="131"/>
      <c r="R3003" s="131"/>
      <c r="S3003" s="131"/>
      <c r="T3003" s="131"/>
      <c r="U3003" s="131"/>
      <c r="V3003" s="131"/>
      <c r="W3003" s="131"/>
    </row>
    <row r="3004" spans="1:23" ht="18" customHeight="1" x14ac:dyDescent="0.35">
      <c r="A3004" s="143" t="s">
        <v>517</v>
      </c>
      <c r="B3004" s="143" t="s">
        <v>469</v>
      </c>
      <c r="C3004" s="147">
        <v>45313</v>
      </c>
      <c r="D3004" s="7">
        <v>-0.127854104</v>
      </c>
      <c r="E3004" s="10">
        <v>1</v>
      </c>
      <c r="F3004" s="144">
        <v>1</v>
      </c>
      <c r="G3004" s="47">
        <f t="shared" si="238"/>
        <v>45313</v>
      </c>
      <c r="H3004" s="47">
        <f t="shared" si="239"/>
        <v>45313</v>
      </c>
      <c r="I3004" s="59">
        <v>-6.4291675190258815E-2</v>
      </c>
      <c r="J3004" s="23">
        <f t="shared" si="240"/>
        <v>-6.3562428809741181E-2</v>
      </c>
      <c r="K3004" s="9">
        <v>2.4825882526396358E-3</v>
      </c>
      <c r="L3004" s="63">
        <f t="shared" si="241"/>
        <v>-27.744576697597886</v>
      </c>
      <c r="M3004" s="63">
        <f t="shared" si="242"/>
        <v>-0.13033669225263964</v>
      </c>
      <c r="N3004" s="145"/>
      <c r="O3004" s="131"/>
      <c r="P3004" s="131"/>
      <c r="Q3004" s="131"/>
      <c r="R3004" s="131"/>
      <c r="S3004" s="131"/>
      <c r="T3004" s="131"/>
      <c r="U3004" s="131"/>
      <c r="V3004" s="131"/>
      <c r="W3004" s="131"/>
    </row>
    <row r="3005" spans="1:23" ht="18" customHeight="1" x14ac:dyDescent="0.35">
      <c r="A3005" s="143" t="s">
        <v>517</v>
      </c>
      <c r="B3005" s="143" t="s">
        <v>1795</v>
      </c>
      <c r="C3005" s="147">
        <v>196023</v>
      </c>
      <c r="D3005" s="7">
        <v>-0.10953416000000001</v>
      </c>
      <c r="E3005" s="10">
        <v>1</v>
      </c>
      <c r="F3005" s="144">
        <v>0</v>
      </c>
      <c r="G3005" s="47">
        <f t="shared" si="238"/>
        <v>196023</v>
      </c>
      <c r="H3005" s="47">
        <f t="shared" si="239"/>
        <v>0</v>
      </c>
      <c r="I3005" s="59">
        <v>-8.9788414520267451E-2</v>
      </c>
      <c r="J3005" s="23">
        <f t="shared" si="240"/>
        <v>-1.9745745479732554E-2</v>
      </c>
      <c r="K3005" s="9">
        <v>-1.7165993179862959E-2</v>
      </c>
      <c r="L3005" s="63">
        <f t="shared" si="241"/>
        <v>-40.895529933908932</v>
      </c>
      <c r="M3005" s="63">
        <f t="shared" si="242"/>
        <v>-9.2368166820137043E-2</v>
      </c>
      <c r="N3005" s="145"/>
      <c r="O3005" s="131"/>
      <c r="P3005" s="131"/>
      <c r="Q3005" s="131"/>
      <c r="R3005" s="131"/>
      <c r="S3005" s="131"/>
      <c r="T3005" s="131"/>
      <c r="U3005" s="131"/>
      <c r="V3005" s="131"/>
      <c r="W3005" s="131"/>
    </row>
    <row r="3006" spans="1:23" ht="18" customHeight="1" x14ac:dyDescent="0.35">
      <c r="A3006" s="143" t="s">
        <v>517</v>
      </c>
      <c r="B3006" s="143" t="s">
        <v>581</v>
      </c>
      <c r="C3006" s="147">
        <v>113180</v>
      </c>
      <c r="D3006" s="7">
        <v>4.8696664000000001E-2</v>
      </c>
      <c r="E3006" s="10">
        <v>1</v>
      </c>
      <c r="F3006" s="144">
        <v>1</v>
      </c>
      <c r="G3006" s="47">
        <f t="shared" si="238"/>
        <v>113180</v>
      </c>
      <c r="H3006" s="47">
        <f t="shared" si="239"/>
        <v>113180</v>
      </c>
      <c r="I3006" s="59">
        <v>-6.4291675190258815E-2</v>
      </c>
      <c r="J3006" s="23">
        <f t="shared" si="240"/>
        <v>0.11298833919025882</v>
      </c>
      <c r="K3006" s="9">
        <v>2.4825882526396358E-3</v>
      </c>
      <c r="L3006" s="63">
        <f t="shared" si="241"/>
        <v>15.54744813225453</v>
      </c>
      <c r="M3006" s="63">
        <f t="shared" si="242"/>
        <v>4.6214075747360361E-2</v>
      </c>
      <c r="N3006" s="145"/>
      <c r="O3006" s="131"/>
      <c r="P3006" s="131"/>
      <c r="Q3006" s="131"/>
      <c r="R3006" s="131"/>
      <c r="S3006" s="131"/>
      <c r="T3006" s="131"/>
      <c r="U3006" s="131"/>
      <c r="V3006" s="131"/>
      <c r="W3006" s="131"/>
    </row>
    <row r="3007" spans="1:23" ht="18" customHeight="1" x14ac:dyDescent="0.35">
      <c r="A3007" s="143" t="s">
        <v>517</v>
      </c>
      <c r="B3007" s="143" t="s">
        <v>582</v>
      </c>
      <c r="C3007" s="147">
        <v>7791</v>
      </c>
      <c r="D3007" s="7">
        <v>-0.19977952099999999</v>
      </c>
      <c r="E3007" s="10">
        <v>1</v>
      </c>
      <c r="F3007" s="144">
        <v>1</v>
      </c>
      <c r="G3007" s="47">
        <f t="shared" si="238"/>
        <v>7791</v>
      </c>
      <c r="H3007" s="47">
        <f t="shared" si="239"/>
        <v>7791</v>
      </c>
      <c r="I3007" s="59">
        <v>-6.4291675190258815E-2</v>
      </c>
      <c r="J3007" s="23">
        <f t="shared" si="240"/>
        <v>-0.13548784580974116</v>
      </c>
      <c r="K3007" s="9">
        <v>2.4825882526396358E-3</v>
      </c>
      <c r="L3007" s="63">
        <f t="shared" si="241"/>
        <v>-17.852997084500814</v>
      </c>
      <c r="M3007" s="63">
        <f t="shared" si="242"/>
        <v>-0.20226210925263963</v>
      </c>
      <c r="N3007" s="145"/>
      <c r="O3007" s="131"/>
      <c r="P3007" s="131"/>
      <c r="Q3007" s="131"/>
      <c r="R3007" s="131"/>
      <c r="S3007" s="131"/>
      <c r="T3007" s="131"/>
      <c r="U3007" s="131"/>
      <c r="V3007" s="131"/>
      <c r="W3007" s="131"/>
    </row>
    <row r="3008" spans="1:23" ht="18" customHeight="1" x14ac:dyDescent="0.35">
      <c r="A3008" s="143" t="s">
        <v>517</v>
      </c>
      <c r="B3008" s="143" t="s">
        <v>225</v>
      </c>
      <c r="C3008" s="147">
        <v>44226</v>
      </c>
      <c r="D3008" s="7">
        <v>-0.112815521</v>
      </c>
      <c r="E3008" s="10">
        <v>1</v>
      </c>
      <c r="F3008" s="144">
        <v>1</v>
      </c>
      <c r="G3008" s="47">
        <f t="shared" si="238"/>
        <v>44226</v>
      </c>
      <c r="H3008" s="47">
        <f t="shared" si="239"/>
        <v>44226</v>
      </c>
      <c r="I3008" s="59">
        <v>-6.4291675190258815E-2</v>
      </c>
      <c r="J3008" s="23">
        <f t="shared" si="240"/>
        <v>-4.8523845809741187E-2</v>
      </c>
      <c r="K3008" s="9">
        <v>2.4825882526396358E-3</v>
      </c>
      <c r="L3008" s="63">
        <f t="shared" si="241"/>
        <v>-24.247167704324859</v>
      </c>
      <c r="M3008" s="63">
        <f t="shared" si="242"/>
        <v>-0.11529810925263964</v>
      </c>
      <c r="N3008" s="145"/>
      <c r="O3008" s="131"/>
      <c r="P3008" s="131"/>
      <c r="Q3008" s="131"/>
      <c r="R3008" s="131"/>
      <c r="S3008" s="131"/>
      <c r="T3008" s="131"/>
      <c r="U3008" s="131"/>
      <c r="V3008" s="131"/>
      <c r="W3008" s="131"/>
    </row>
    <row r="3009" spans="1:23" ht="18" customHeight="1" x14ac:dyDescent="0.35">
      <c r="A3009" s="143" t="s">
        <v>517</v>
      </c>
      <c r="B3009" s="143" t="s">
        <v>227</v>
      </c>
      <c r="C3009" s="147">
        <v>48139</v>
      </c>
      <c r="D3009" s="7">
        <v>-0.13019035700000001</v>
      </c>
      <c r="E3009" s="10">
        <v>1</v>
      </c>
      <c r="F3009" s="144">
        <v>1</v>
      </c>
      <c r="G3009" s="47">
        <f t="shared" si="238"/>
        <v>48139</v>
      </c>
      <c r="H3009" s="47">
        <f t="shared" si="239"/>
        <v>48139</v>
      </c>
      <c r="I3009" s="59">
        <v>-6.4291675190258815E-2</v>
      </c>
      <c r="J3009" s="23">
        <f t="shared" si="240"/>
        <v>-6.5898681809741191E-2</v>
      </c>
      <c r="K3009" s="9">
        <v>2.4825882526396358E-3</v>
      </c>
      <c r="L3009" s="63">
        <f t="shared" si="241"/>
        <v>-29.109242392105561</v>
      </c>
      <c r="M3009" s="63">
        <f t="shared" si="242"/>
        <v>-0.13267294525263965</v>
      </c>
      <c r="N3009" s="145"/>
      <c r="O3009" s="131"/>
      <c r="P3009" s="131"/>
      <c r="Q3009" s="131"/>
      <c r="R3009" s="131"/>
      <c r="S3009" s="131"/>
      <c r="T3009" s="131"/>
      <c r="U3009" s="131"/>
      <c r="V3009" s="131"/>
      <c r="W3009" s="131"/>
    </row>
    <row r="3010" spans="1:23" ht="18" customHeight="1" x14ac:dyDescent="0.35">
      <c r="A3010" s="143" t="s">
        <v>517</v>
      </c>
      <c r="B3010" s="143" t="s">
        <v>1350</v>
      </c>
      <c r="C3010" s="147">
        <v>78354</v>
      </c>
      <c r="D3010" s="7">
        <v>-0.12826857999999999</v>
      </c>
      <c r="E3010" s="10">
        <v>1</v>
      </c>
      <c r="F3010" s="144">
        <v>0</v>
      </c>
      <c r="G3010" s="47">
        <f t="shared" si="238"/>
        <v>78354</v>
      </c>
      <c r="H3010" s="47">
        <f t="shared" si="239"/>
        <v>0</v>
      </c>
      <c r="I3010" s="59">
        <v>-8.9788414520267451E-2</v>
      </c>
      <c r="J3010" s="23">
        <f t="shared" si="240"/>
        <v>-3.8480165479732542E-2</v>
      </c>
      <c r="K3010" s="9">
        <v>-1.7165993179862959E-2</v>
      </c>
      <c r="L3010" s="63">
        <f t="shared" si="241"/>
        <v>-31.099596686651285</v>
      </c>
      <c r="M3010" s="63">
        <f t="shared" si="242"/>
        <v>-0.11110258682013703</v>
      </c>
      <c r="N3010" s="145"/>
      <c r="O3010" s="131"/>
      <c r="P3010" s="131"/>
      <c r="Q3010" s="131"/>
      <c r="R3010" s="131"/>
      <c r="S3010" s="131"/>
      <c r="T3010" s="131"/>
      <c r="U3010" s="131"/>
      <c r="V3010" s="131"/>
      <c r="W3010" s="131"/>
    </row>
    <row r="3011" spans="1:23" ht="18" customHeight="1" x14ac:dyDescent="0.35">
      <c r="A3011" s="143" t="s">
        <v>517</v>
      </c>
      <c r="B3011" s="143" t="s">
        <v>569</v>
      </c>
      <c r="C3011" s="147">
        <v>16446</v>
      </c>
      <c r="D3011" s="7">
        <v>-0.20861527099999999</v>
      </c>
      <c r="E3011" s="10">
        <v>1</v>
      </c>
      <c r="F3011" s="144">
        <v>1</v>
      </c>
      <c r="G3011" s="47">
        <f t="shared" si="238"/>
        <v>16446</v>
      </c>
      <c r="H3011" s="47">
        <f t="shared" si="239"/>
        <v>16446</v>
      </c>
      <c r="I3011" s="59">
        <v>-6.4291675190258815E-2</v>
      </c>
      <c r="J3011" s="23">
        <f t="shared" si="240"/>
        <v>-0.14432359580974119</v>
      </c>
      <c r="K3011" s="9">
        <v>2.4825882526396358E-3</v>
      </c>
      <c r="L3011" s="63">
        <f t="shared" si="241"/>
        <v>-27.071602971628831</v>
      </c>
      <c r="M3011" s="63">
        <f t="shared" si="242"/>
        <v>-0.21109785925263963</v>
      </c>
      <c r="N3011" s="145"/>
      <c r="O3011" s="131"/>
      <c r="P3011" s="131"/>
      <c r="Q3011" s="131"/>
      <c r="R3011" s="131"/>
      <c r="S3011" s="131"/>
      <c r="T3011" s="131"/>
      <c r="U3011" s="131"/>
      <c r="V3011" s="131"/>
      <c r="W3011" s="131"/>
    </row>
    <row r="3012" spans="1:23" ht="18" customHeight="1" x14ac:dyDescent="0.35">
      <c r="A3012" s="143" t="s">
        <v>517</v>
      </c>
      <c r="B3012" s="143" t="s">
        <v>589</v>
      </c>
      <c r="C3012" s="147">
        <v>204000</v>
      </c>
      <c r="D3012" s="7">
        <v>-5.8151906000000003E-2</v>
      </c>
      <c r="E3012" s="10">
        <v>1</v>
      </c>
      <c r="F3012" s="144">
        <v>1</v>
      </c>
      <c r="G3012" s="47">
        <f t="shared" si="238"/>
        <v>204000</v>
      </c>
      <c r="H3012" s="47">
        <f t="shared" si="239"/>
        <v>204000</v>
      </c>
      <c r="I3012" s="59">
        <v>-6.4291675190258815E-2</v>
      </c>
      <c r="J3012" s="23">
        <f t="shared" si="240"/>
        <v>6.139769190258812E-3</v>
      </c>
      <c r="K3012" s="9">
        <v>2.4825882526396358E-3</v>
      </c>
      <c r="L3012" s="63">
        <f t="shared" si="241"/>
        <v>-27.386393450539842</v>
      </c>
      <c r="M3012" s="63">
        <f t="shared" si="242"/>
        <v>-6.0634494252639642E-2</v>
      </c>
      <c r="N3012" s="145"/>
      <c r="O3012" s="131"/>
      <c r="P3012" s="131"/>
      <c r="Q3012" s="131"/>
      <c r="R3012" s="131"/>
      <c r="S3012" s="131"/>
      <c r="T3012" s="131"/>
      <c r="U3012" s="131"/>
      <c r="V3012" s="131"/>
      <c r="W3012" s="131"/>
    </row>
    <row r="3013" spans="1:23" ht="18" customHeight="1" x14ac:dyDescent="0.35">
      <c r="A3013" s="143" t="s">
        <v>517</v>
      </c>
      <c r="B3013" s="143" t="s">
        <v>327</v>
      </c>
      <c r="C3013" s="147">
        <v>17205</v>
      </c>
      <c r="D3013" s="7">
        <v>-0.153911145</v>
      </c>
      <c r="E3013" s="10">
        <v>1</v>
      </c>
      <c r="F3013" s="144">
        <v>1</v>
      </c>
      <c r="G3013" s="47">
        <f t="shared" si="238"/>
        <v>17205</v>
      </c>
      <c r="H3013" s="47">
        <f t="shared" si="239"/>
        <v>17205</v>
      </c>
      <c r="I3013" s="59">
        <v>-6.4291675190258815E-2</v>
      </c>
      <c r="J3013" s="23">
        <f t="shared" si="240"/>
        <v>-8.9619469809741184E-2</v>
      </c>
      <c r="K3013" s="9">
        <v>2.4825882526396358E-3</v>
      </c>
      <c r="L3013" s="63">
        <f t="shared" si="241"/>
        <v>-20.513826838769155</v>
      </c>
      <c r="M3013" s="63">
        <f t="shared" si="242"/>
        <v>-0.15639373325263964</v>
      </c>
      <c r="N3013" s="145"/>
      <c r="O3013" s="131"/>
      <c r="P3013" s="131"/>
      <c r="Q3013" s="131"/>
      <c r="R3013" s="131"/>
      <c r="S3013" s="131"/>
      <c r="T3013" s="131"/>
      <c r="U3013" s="131"/>
      <c r="V3013" s="131"/>
      <c r="W3013" s="131"/>
    </row>
    <row r="3014" spans="1:23" ht="18" customHeight="1" x14ac:dyDescent="0.35">
      <c r="A3014" s="143" t="s">
        <v>517</v>
      </c>
      <c r="B3014" s="143" t="s">
        <v>1087</v>
      </c>
      <c r="C3014" s="147">
        <v>161689</v>
      </c>
      <c r="D3014" s="7">
        <v>-9.1892952E-2</v>
      </c>
      <c r="E3014" s="10">
        <v>1</v>
      </c>
      <c r="F3014" s="144">
        <v>0</v>
      </c>
      <c r="G3014" s="47">
        <f t="shared" ref="G3014:G3051" si="243">$C3014*E3014</f>
        <v>161689</v>
      </c>
      <c r="H3014" s="47">
        <f t="shared" ref="H3014:H3051" si="244">$C3014*F3014</f>
        <v>0</v>
      </c>
      <c r="I3014" s="59">
        <v>-8.9788414520267451E-2</v>
      </c>
      <c r="J3014" s="23">
        <f t="shared" ref="J3014:J3051" si="245">D3014-I3014</f>
        <v>-2.1045374797325489E-3</v>
      </c>
      <c r="K3014" s="9">
        <v>-1.7165993179862959E-2</v>
      </c>
      <c r="L3014" s="63">
        <f t="shared" ref="L3014:L3051" si="246">-SQRT(C3014)*(K3014-D3014)</f>
        <v>-30.048136645315871</v>
      </c>
      <c r="M3014" s="63">
        <f t="shared" ref="M3014:M3051" si="247">D3014-K3014</f>
        <v>-7.4726958820137038E-2</v>
      </c>
      <c r="N3014" s="145"/>
      <c r="O3014" s="131"/>
      <c r="P3014" s="131"/>
      <c r="Q3014" s="131"/>
      <c r="R3014" s="131"/>
      <c r="S3014" s="131"/>
      <c r="T3014" s="131"/>
      <c r="U3014" s="131"/>
      <c r="V3014" s="131"/>
      <c r="W3014" s="131"/>
    </row>
    <row r="3015" spans="1:23" ht="18" customHeight="1" x14ac:dyDescent="0.35">
      <c r="A3015" s="143" t="s">
        <v>517</v>
      </c>
      <c r="B3015" s="143" t="s">
        <v>534</v>
      </c>
      <c r="C3015" s="147">
        <v>14882</v>
      </c>
      <c r="D3015" s="7">
        <v>-0.21857510499999999</v>
      </c>
      <c r="E3015" s="10">
        <v>1</v>
      </c>
      <c r="F3015" s="144">
        <v>1</v>
      </c>
      <c r="G3015" s="47">
        <f t="shared" si="243"/>
        <v>14882</v>
      </c>
      <c r="H3015" s="47">
        <f t="shared" si="244"/>
        <v>14882</v>
      </c>
      <c r="I3015" s="59">
        <v>-6.4291675190258815E-2</v>
      </c>
      <c r="J3015" s="23">
        <f t="shared" si="245"/>
        <v>-0.15428342980974119</v>
      </c>
      <c r="K3015" s="9">
        <v>2.4825882526396358E-3</v>
      </c>
      <c r="L3015" s="63">
        <f t="shared" si="246"/>
        <v>-26.967226567643596</v>
      </c>
      <c r="M3015" s="63">
        <f t="shared" si="247"/>
        <v>-0.22105769325263963</v>
      </c>
      <c r="N3015" s="145"/>
      <c r="O3015" s="131"/>
      <c r="P3015" s="131"/>
      <c r="Q3015" s="131"/>
      <c r="R3015" s="131"/>
      <c r="S3015" s="131"/>
      <c r="T3015" s="131"/>
      <c r="U3015" s="131"/>
      <c r="V3015" s="131"/>
      <c r="W3015" s="131"/>
    </row>
    <row r="3016" spans="1:23" ht="18" customHeight="1" x14ac:dyDescent="0.35">
      <c r="A3016" s="143" t="s">
        <v>517</v>
      </c>
      <c r="B3016" s="143" t="s">
        <v>1797</v>
      </c>
      <c r="C3016" s="147">
        <v>65780</v>
      </c>
      <c r="D3016" s="7">
        <v>-0.108248516</v>
      </c>
      <c r="E3016" s="10">
        <v>1</v>
      </c>
      <c r="F3016" s="144">
        <v>0</v>
      </c>
      <c r="G3016" s="47">
        <f t="shared" si="243"/>
        <v>65780</v>
      </c>
      <c r="H3016" s="47">
        <f t="shared" si="244"/>
        <v>0</v>
      </c>
      <c r="I3016" s="59">
        <v>-8.9788414520267451E-2</v>
      </c>
      <c r="J3016" s="23">
        <f t="shared" si="245"/>
        <v>-1.8460101479732552E-2</v>
      </c>
      <c r="K3016" s="9">
        <v>-1.7165993179862959E-2</v>
      </c>
      <c r="L3016" s="63">
        <f t="shared" si="246"/>
        <v>-23.360492029591544</v>
      </c>
      <c r="M3016" s="63">
        <f t="shared" si="247"/>
        <v>-9.1082522820137041E-2</v>
      </c>
      <c r="N3016" s="145"/>
      <c r="O3016" s="131"/>
      <c r="P3016" s="131"/>
      <c r="Q3016" s="131"/>
      <c r="R3016" s="131"/>
      <c r="S3016" s="131"/>
      <c r="T3016" s="131"/>
      <c r="U3016" s="131"/>
      <c r="V3016" s="131"/>
      <c r="W3016" s="131"/>
    </row>
    <row r="3017" spans="1:23" ht="18" customHeight="1" x14ac:dyDescent="0.35">
      <c r="A3017" s="143" t="s">
        <v>517</v>
      </c>
      <c r="B3017" s="143" t="s">
        <v>595</v>
      </c>
      <c r="C3017" s="147">
        <v>19371</v>
      </c>
      <c r="D3017" s="7">
        <v>-9.9361637000000003E-2</v>
      </c>
      <c r="E3017" s="10">
        <v>1</v>
      </c>
      <c r="F3017" s="144">
        <v>1</v>
      </c>
      <c r="G3017" s="47">
        <f t="shared" si="243"/>
        <v>19371</v>
      </c>
      <c r="H3017" s="47">
        <f t="shared" si="244"/>
        <v>19371</v>
      </c>
      <c r="I3017" s="59">
        <v>-6.4291675190258815E-2</v>
      </c>
      <c r="J3017" s="23">
        <f t="shared" si="245"/>
        <v>-3.5069961809741187E-2</v>
      </c>
      <c r="K3017" s="9">
        <v>2.4825882526396358E-3</v>
      </c>
      <c r="L3017" s="63">
        <f t="shared" si="246"/>
        <v>-14.174652781480038</v>
      </c>
      <c r="M3017" s="63">
        <f t="shared" si="247"/>
        <v>-0.10184422525263964</v>
      </c>
      <c r="N3017" s="145"/>
      <c r="O3017" s="131"/>
      <c r="P3017" s="131"/>
      <c r="Q3017" s="131"/>
      <c r="R3017" s="131"/>
      <c r="S3017" s="131"/>
      <c r="T3017" s="131"/>
      <c r="U3017" s="131"/>
      <c r="V3017" s="131"/>
      <c r="W3017" s="131"/>
    </row>
    <row r="3018" spans="1:23" ht="18" customHeight="1" x14ac:dyDescent="0.35">
      <c r="A3018" s="143" t="s">
        <v>517</v>
      </c>
      <c r="B3018" s="143" t="s">
        <v>596</v>
      </c>
      <c r="C3018" s="147">
        <v>42101</v>
      </c>
      <c r="D3018" s="7">
        <v>-0.19849139399999999</v>
      </c>
      <c r="E3018" s="10">
        <v>1</v>
      </c>
      <c r="F3018" s="144">
        <v>1</v>
      </c>
      <c r="G3018" s="47">
        <f t="shared" si="243"/>
        <v>42101</v>
      </c>
      <c r="H3018" s="47">
        <f t="shared" si="244"/>
        <v>42101</v>
      </c>
      <c r="I3018" s="59">
        <v>-6.4291675190258815E-2</v>
      </c>
      <c r="J3018" s="23">
        <f t="shared" si="245"/>
        <v>-0.13419971880974119</v>
      </c>
      <c r="K3018" s="9">
        <v>2.4825882526396358E-3</v>
      </c>
      <c r="L3018" s="63">
        <f t="shared" si="246"/>
        <v>-41.236903247942024</v>
      </c>
      <c r="M3018" s="63">
        <f t="shared" si="247"/>
        <v>-0.20097398225263963</v>
      </c>
      <c r="N3018" s="145"/>
      <c r="O3018" s="131"/>
      <c r="P3018" s="131"/>
      <c r="Q3018" s="131"/>
      <c r="R3018" s="131"/>
      <c r="S3018" s="131"/>
      <c r="T3018" s="131"/>
      <c r="U3018" s="131"/>
      <c r="V3018" s="131"/>
      <c r="W3018" s="131"/>
    </row>
    <row r="3019" spans="1:23" ht="18" customHeight="1" x14ac:dyDescent="0.35">
      <c r="A3019" s="143" t="s">
        <v>517</v>
      </c>
      <c r="B3019" s="143" t="s">
        <v>1798</v>
      </c>
      <c r="C3019" s="147">
        <v>125906</v>
      </c>
      <c r="D3019" s="7">
        <v>-7.7875805000000006E-2</v>
      </c>
      <c r="E3019" s="10">
        <v>1</v>
      </c>
      <c r="F3019" s="144">
        <v>0</v>
      </c>
      <c r="G3019" s="47">
        <f t="shared" si="243"/>
        <v>125906</v>
      </c>
      <c r="H3019" s="47">
        <f t="shared" si="244"/>
        <v>0</v>
      </c>
      <c r="I3019" s="59">
        <v>-8.9788414520267451E-2</v>
      </c>
      <c r="J3019" s="23">
        <f t="shared" si="245"/>
        <v>1.1912609520267445E-2</v>
      </c>
      <c r="K3019" s="9">
        <v>-1.7165993179862959E-2</v>
      </c>
      <c r="L3019" s="63">
        <f t="shared" si="246"/>
        <v>-21.541805486499424</v>
      </c>
      <c r="M3019" s="63">
        <f t="shared" si="247"/>
        <v>-6.0709811820137044E-2</v>
      </c>
      <c r="N3019" s="145"/>
      <c r="O3019" s="131"/>
      <c r="P3019" s="131"/>
      <c r="Q3019" s="131"/>
      <c r="R3019" s="131"/>
      <c r="S3019" s="131"/>
      <c r="T3019" s="131"/>
      <c r="U3019" s="131"/>
      <c r="V3019" s="131"/>
      <c r="W3019" s="131"/>
    </row>
    <row r="3020" spans="1:23" ht="18" customHeight="1" x14ac:dyDescent="0.35">
      <c r="A3020" s="143" t="s">
        <v>517</v>
      </c>
      <c r="B3020" s="143" t="s">
        <v>1796</v>
      </c>
      <c r="C3020" s="147">
        <v>99403</v>
      </c>
      <c r="D3020" s="7">
        <v>-6.2467175999999999E-2</v>
      </c>
      <c r="E3020" s="10">
        <v>1</v>
      </c>
      <c r="F3020" s="144">
        <v>0</v>
      </c>
      <c r="G3020" s="47">
        <f t="shared" si="243"/>
        <v>99403</v>
      </c>
      <c r="H3020" s="47">
        <f t="shared" si="244"/>
        <v>0</v>
      </c>
      <c r="I3020" s="59">
        <v>-8.9788414520267451E-2</v>
      </c>
      <c r="J3020" s="23">
        <f t="shared" si="245"/>
        <v>2.7321238520267452E-2</v>
      </c>
      <c r="K3020" s="9">
        <v>-1.7165993179862959E-2</v>
      </c>
      <c r="L3020" s="63">
        <f t="shared" si="246"/>
        <v>-14.28266623508722</v>
      </c>
      <c r="M3020" s="63">
        <f t="shared" si="247"/>
        <v>-4.5301182820137037E-2</v>
      </c>
      <c r="N3020" s="145"/>
      <c r="O3020" s="131"/>
      <c r="P3020" s="131"/>
      <c r="Q3020" s="131"/>
      <c r="R3020" s="131"/>
      <c r="S3020" s="131"/>
      <c r="T3020" s="131"/>
      <c r="U3020" s="131"/>
      <c r="V3020" s="131"/>
      <c r="W3020" s="131"/>
    </row>
    <row r="3021" spans="1:23" ht="18" customHeight="1" x14ac:dyDescent="0.35">
      <c r="A3021" s="143" t="s">
        <v>517</v>
      </c>
      <c r="B3021" s="143" t="s">
        <v>120</v>
      </c>
      <c r="C3021" s="147">
        <v>19499</v>
      </c>
      <c r="D3021" s="7">
        <v>-0.23854979500000001</v>
      </c>
      <c r="E3021" s="10">
        <v>1</v>
      </c>
      <c r="F3021" s="144">
        <v>0</v>
      </c>
      <c r="G3021" s="47">
        <f t="shared" si="243"/>
        <v>19499</v>
      </c>
      <c r="H3021" s="47">
        <f t="shared" si="244"/>
        <v>0</v>
      </c>
      <c r="I3021" s="59">
        <v>-8.9788414520267451E-2</v>
      </c>
      <c r="J3021" s="23">
        <f t="shared" si="245"/>
        <v>-0.14876138047973256</v>
      </c>
      <c r="K3021" s="9">
        <v>-1.7165993179862959E-2</v>
      </c>
      <c r="L3021" s="63">
        <f t="shared" si="246"/>
        <v>-30.913772812856038</v>
      </c>
      <c r="M3021" s="63">
        <f t="shared" si="247"/>
        <v>-0.22138380182013706</v>
      </c>
      <c r="N3021" s="145"/>
      <c r="O3021" s="131"/>
      <c r="P3021" s="131"/>
      <c r="Q3021" s="131"/>
      <c r="R3021" s="131"/>
      <c r="S3021" s="131"/>
      <c r="T3021" s="131"/>
      <c r="U3021" s="131"/>
      <c r="V3021" s="131"/>
      <c r="W3021" s="131"/>
    </row>
    <row r="3022" spans="1:23" ht="18" customHeight="1" x14ac:dyDescent="0.35">
      <c r="A3022" s="143" t="s">
        <v>517</v>
      </c>
      <c r="B3022" s="143" t="s">
        <v>598</v>
      </c>
      <c r="C3022" s="147">
        <v>28247</v>
      </c>
      <c r="D3022" s="7">
        <v>-0.21805820400000001</v>
      </c>
      <c r="E3022" s="10">
        <v>1</v>
      </c>
      <c r="F3022" s="144">
        <v>1</v>
      </c>
      <c r="G3022" s="47">
        <f t="shared" si="243"/>
        <v>28247</v>
      </c>
      <c r="H3022" s="47">
        <f t="shared" si="244"/>
        <v>28247</v>
      </c>
      <c r="I3022" s="59">
        <v>-6.4291675190258815E-2</v>
      </c>
      <c r="J3022" s="23">
        <f t="shared" si="245"/>
        <v>-0.15376652880974118</v>
      </c>
      <c r="K3022" s="9">
        <v>2.4825882526396358E-3</v>
      </c>
      <c r="L3022" s="63">
        <f t="shared" si="246"/>
        <v>-37.06594656644463</v>
      </c>
      <c r="M3022" s="63">
        <f t="shared" si="247"/>
        <v>-0.22054079225263964</v>
      </c>
      <c r="N3022" s="145"/>
      <c r="O3022" s="131"/>
      <c r="P3022" s="131"/>
      <c r="Q3022" s="131"/>
      <c r="R3022" s="131"/>
      <c r="S3022" s="131"/>
      <c r="T3022" s="131"/>
      <c r="U3022" s="131"/>
      <c r="V3022" s="131"/>
      <c r="W3022" s="131"/>
    </row>
    <row r="3023" spans="1:23" ht="18" customHeight="1" x14ac:dyDescent="0.35">
      <c r="A3023" s="143" t="s">
        <v>517</v>
      </c>
      <c r="B3023" s="143" t="s">
        <v>342</v>
      </c>
      <c r="C3023" s="147">
        <v>29505</v>
      </c>
      <c r="D3023" s="7">
        <v>-0.13620490800000001</v>
      </c>
      <c r="E3023" s="10">
        <v>1</v>
      </c>
      <c r="F3023" s="144">
        <v>1</v>
      </c>
      <c r="G3023" s="47">
        <f t="shared" si="243"/>
        <v>29505</v>
      </c>
      <c r="H3023" s="47">
        <f t="shared" si="244"/>
        <v>29505</v>
      </c>
      <c r="I3023" s="59">
        <v>-6.4291675190258815E-2</v>
      </c>
      <c r="J3023" s="23">
        <f t="shared" si="245"/>
        <v>-7.1913232809741198E-2</v>
      </c>
      <c r="K3023" s="9">
        <v>2.4825882526396358E-3</v>
      </c>
      <c r="L3023" s="63">
        <f t="shared" si="246"/>
        <v>-23.822378319648298</v>
      </c>
      <c r="M3023" s="63">
        <f t="shared" si="247"/>
        <v>-0.13868749625263965</v>
      </c>
      <c r="N3023" s="145"/>
      <c r="O3023" s="131"/>
      <c r="P3023" s="131"/>
      <c r="Q3023" s="131"/>
      <c r="R3023" s="131"/>
      <c r="S3023" s="131"/>
      <c r="T3023" s="131"/>
      <c r="U3023" s="131"/>
      <c r="V3023" s="131"/>
      <c r="W3023" s="131"/>
    </row>
    <row r="3024" spans="1:23" ht="18" customHeight="1" x14ac:dyDescent="0.35">
      <c r="A3024" s="143" t="s">
        <v>517</v>
      </c>
      <c r="B3024" s="143" t="s">
        <v>570</v>
      </c>
      <c r="C3024" s="147">
        <v>28710</v>
      </c>
      <c r="D3024" s="7">
        <v>-8.9904811000000001E-2</v>
      </c>
      <c r="E3024" s="10">
        <v>1</v>
      </c>
      <c r="F3024" s="144">
        <v>1</v>
      </c>
      <c r="G3024" s="47">
        <f t="shared" si="243"/>
        <v>28710</v>
      </c>
      <c r="H3024" s="47">
        <f t="shared" si="244"/>
        <v>28710</v>
      </c>
      <c r="I3024" s="59">
        <v>-6.4291675190258815E-2</v>
      </c>
      <c r="J3024" s="23">
        <f t="shared" si="245"/>
        <v>-2.5613135809741186E-2</v>
      </c>
      <c r="K3024" s="9">
        <v>2.4825882526396358E-3</v>
      </c>
      <c r="L3024" s="63">
        <f t="shared" si="246"/>
        <v>-15.654144484210539</v>
      </c>
      <c r="M3024" s="63">
        <f t="shared" si="247"/>
        <v>-9.238739925263964E-2</v>
      </c>
      <c r="N3024" s="145"/>
      <c r="O3024" s="131"/>
      <c r="P3024" s="131"/>
      <c r="Q3024" s="131"/>
      <c r="R3024" s="131"/>
      <c r="S3024" s="131"/>
      <c r="T3024" s="131"/>
      <c r="U3024" s="131"/>
      <c r="V3024" s="131"/>
      <c r="W3024" s="131"/>
    </row>
    <row r="3025" spans="1:23" ht="18" customHeight="1" x14ac:dyDescent="0.35">
      <c r="A3025" s="143" t="s">
        <v>517</v>
      </c>
      <c r="B3025" s="143" t="s">
        <v>607</v>
      </c>
      <c r="C3025" s="147">
        <v>106302</v>
      </c>
      <c r="D3025" s="7">
        <v>-8.4482814000000003E-2</v>
      </c>
      <c r="E3025" s="10">
        <v>1</v>
      </c>
      <c r="F3025" s="144">
        <v>1</v>
      </c>
      <c r="G3025" s="47">
        <f t="shared" si="243"/>
        <v>106302</v>
      </c>
      <c r="H3025" s="47">
        <f t="shared" si="244"/>
        <v>106302</v>
      </c>
      <c r="I3025" s="59">
        <v>-6.4291675190258815E-2</v>
      </c>
      <c r="J3025" s="23">
        <f t="shared" si="245"/>
        <v>-2.0191138809741188E-2</v>
      </c>
      <c r="K3025" s="9">
        <v>2.4825882526396358E-3</v>
      </c>
      <c r="L3025" s="63">
        <f t="shared" si="246"/>
        <v>-28.354188867770304</v>
      </c>
      <c r="M3025" s="63">
        <f t="shared" si="247"/>
        <v>-8.6965402252639643E-2</v>
      </c>
      <c r="N3025" s="145"/>
      <c r="O3025" s="131"/>
      <c r="P3025" s="131"/>
      <c r="Q3025" s="131"/>
      <c r="R3025" s="131"/>
      <c r="S3025" s="131"/>
      <c r="T3025" s="131"/>
      <c r="U3025" s="131"/>
      <c r="V3025" s="131"/>
      <c r="W3025" s="131"/>
    </row>
    <row r="3026" spans="1:23" ht="18" customHeight="1" x14ac:dyDescent="0.35">
      <c r="A3026" s="143" t="s">
        <v>517</v>
      </c>
      <c r="B3026" s="143" t="s">
        <v>610</v>
      </c>
      <c r="C3026" s="147">
        <v>19197</v>
      </c>
      <c r="D3026" s="7">
        <v>-0.14259581800000001</v>
      </c>
      <c r="E3026" s="10">
        <v>1</v>
      </c>
      <c r="F3026" s="144">
        <v>1</v>
      </c>
      <c r="G3026" s="47">
        <f t="shared" si="243"/>
        <v>19197</v>
      </c>
      <c r="H3026" s="47">
        <f t="shared" si="244"/>
        <v>19197</v>
      </c>
      <c r="I3026" s="59">
        <v>-6.4291675190258815E-2</v>
      </c>
      <c r="J3026" s="23">
        <f t="shared" si="245"/>
        <v>-7.8304142809741198E-2</v>
      </c>
      <c r="K3026" s="9">
        <v>2.4825882526396358E-3</v>
      </c>
      <c r="L3026" s="63">
        <f t="shared" si="246"/>
        <v>-20.10108307568505</v>
      </c>
      <c r="M3026" s="63">
        <f t="shared" si="247"/>
        <v>-0.14507840625263965</v>
      </c>
      <c r="N3026" s="145"/>
      <c r="O3026" s="131"/>
      <c r="P3026" s="131"/>
      <c r="Q3026" s="131"/>
      <c r="R3026" s="131"/>
      <c r="S3026" s="131"/>
      <c r="T3026" s="131"/>
      <c r="U3026" s="131"/>
      <c r="V3026" s="131"/>
      <c r="W3026" s="131"/>
    </row>
    <row r="3027" spans="1:23" ht="18" customHeight="1" x14ac:dyDescent="0.35">
      <c r="A3027" s="143" t="s">
        <v>517</v>
      </c>
      <c r="B3027" s="143" t="s">
        <v>101</v>
      </c>
      <c r="C3027" s="147">
        <v>160335</v>
      </c>
      <c r="D3027" s="7">
        <v>-4.3445880999999999E-2</v>
      </c>
      <c r="E3027" s="10">
        <v>1</v>
      </c>
      <c r="F3027" s="144">
        <v>1</v>
      </c>
      <c r="G3027" s="47">
        <f t="shared" si="243"/>
        <v>160335</v>
      </c>
      <c r="H3027" s="47">
        <f t="shared" si="244"/>
        <v>160335</v>
      </c>
      <c r="I3027" s="59">
        <v>-6.4291675190258815E-2</v>
      </c>
      <c r="J3027" s="23">
        <f t="shared" si="245"/>
        <v>2.0845794190258816E-2</v>
      </c>
      <c r="K3027" s="9">
        <v>2.4825882526396358E-3</v>
      </c>
      <c r="L3027" s="63">
        <f t="shared" si="246"/>
        <v>-18.390610191044495</v>
      </c>
      <c r="M3027" s="63">
        <f t="shared" si="247"/>
        <v>-4.5928469252639631E-2</v>
      </c>
      <c r="N3027" s="145"/>
      <c r="O3027" s="131"/>
      <c r="P3027" s="131"/>
      <c r="Q3027" s="131"/>
      <c r="R3027" s="131"/>
      <c r="S3027" s="131"/>
      <c r="T3027" s="131"/>
      <c r="U3027" s="131"/>
      <c r="V3027" s="131"/>
      <c r="W3027" s="131"/>
    </row>
    <row r="3028" spans="1:23" ht="18" customHeight="1" x14ac:dyDescent="0.35">
      <c r="A3028" s="143" t="s">
        <v>517</v>
      </c>
      <c r="B3028" s="143" t="s">
        <v>1799</v>
      </c>
      <c r="C3028" s="147">
        <v>494046</v>
      </c>
      <c r="D3028" s="7">
        <v>2.399915E-2</v>
      </c>
      <c r="E3028" s="10">
        <v>1</v>
      </c>
      <c r="F3028" s="144">
        <v>0</v>
      </c>
      <c r="G3028" s="47">
        <f t="shared" si="243"/>
        <v>494046</v>
      </c>
      <c r="H3028" s="47">
        <f t="shared" si="244"/>
        <v>0</v>
      </c>
      <c r="I3028" s="59">
        <v>-8.9788414520267451E-2</v>
      </c>
      <c r="J3028" s="23">
        <f t="shared" si="245"/>
        <v>0.11378756452026745</v>
      </c>
      <c r="K3028" s="9">
        <v>-1.7165993179862959E-2</v>
      </c>
      <c r="L3028" s="63">
        <f t="shared" si="246"/>
        <v>28.934322915972928</v>
      </c>
      <c r="M3028" s="63">
        <f t="shared" si="247"/>
        <v>4.1165143179862959E-2</v>
      </c>
      <c r="N3028" s="145"/>
      <c r="O3028" s="131"/>
      <c r="P3028" s="131"/>
      <c r="Q3028" s="131"/>
      <c r="R3028" s="131"/>
      <c r="S3028" s="131"/>
      <c r="T3028" s="131"/>
      <c r="U3028" s="131"/>
      <c r="V3028" s="131"/>
      <c r="W3028" s="131"/>
    </row>
    <row r="3029" spans="1:23" ht="18" customHeight="1" x14ac:dyDescent="0.35">
      <c r="A3029" s="143" t="s">
        <v>517</v>
      </c>
      <c r="B3029" s="143" t="s">
        <v>616</v>
      </c>
      <c r="C3029" s="147">
        <v>53839</v>
      </c>
      <c r="D3029" s="7">
        <v>-0.17568023799999999</v>
      </c>
      <c r="E3029" s="10">
        <v>1</v>
      </c>
      <c r="F3029" s="144">
        <v>1</v>
      </c>
      <c r="G3029" s="47">
        <f t="shared" si="243"/>
        <v>53839</v>
      </c>
      <c r="H3029" s="47">
        <f t="shared" si="244"/>
        <v>53839</v>
      </c>
      <c r="I3029" s="59">
        <v>-6.4291675190258815E-2</v>
      </c>
      <c r="J3029" s="23">
        <f t="shared" si="245"/>
        <v>-0.11138856280974117</v>
      </c>
      <c r="K3029" s="9">
        <v>2.4825882526396358E-3</v>
      </c>
      <c r="L3029" s="63">
        <f t="shared" si="246"/>
        <v>-41.339534863514551</v>
      </c>
      <c r="M3029" s="63">
        <f t="shared" si="247"/>
        <v>-0.17816282625263963</v>
      </c>
      <c r="N3029" s="145"/>
      <c r="O3029" s="131"/>
      <c r="P3029" s="131"/>
      <c r="Q3029" s="131"/>
      <c r="R3029" s="131"/>
      <c r="S3029" s="131"/>
      <c r="T3029" s="131"/>
      <c r="U3029" s="131"/>
      <c r="V3029" s="131"/>
      <c r="W3029" s="131"/>
    </row>
    <row r="3030" spans="1:23" ht="18" customHeight="1" x14ac:dyDescent="0.35">
      <c r="A3030" s="143" t="s">
        <v>517</v>
      </c>
      <c r="B3030" s="143" t="s">
        <v>619</v>
      </c>
      <c r="C3030" s="147">
        <v>25042</v>
      </c>
      <c r="D3030" s="7">
        <v>-0.17684538</v>
      </c>
      <c r="E3030" s="10">
        <v>1</v>
      </c>
      <c r="F3030" s="144">
        <v>1</v>
      </c>
      <c r="G3030" s="47">
        <f t="shared" si="243"/>
        <v>25042</v>
      </c>
      <c r="H3030" s="47">
        <f t="shared" si="244"/>
        <v>25042</v>
      </c>
      <c r="I3030" s="59">
        <v>-6.4291675190258815E-2</v>
      </c>
      <c r="J3030" s="23">
        <f t="shared" si="245"/>
        <v>-0.11255370480974118</v>
      </c>
      <c r="K3030" s="9">
        <v>2.4825882526396358E-3</v>
      </c>
      <c r="L3030" s="63">
        <f t="shared" si="246"/>
        <v>-28.378048960222639</v>
      </c>
      <c r="M3030" s="63">
        <f t="shared" si="247"/>
        <v>-0.17932796825263964</v>
      </c>
      <c r="N3030" s="145"/>
      <c r="O3030" s="131"/>
      <c r="P3030" s="131"/>
      <c r="Q3030" s="131"/>
      <c r="R3030" s="131"/>
      <c r="S3030" s="131"/>
      <c r="T3030" s="131"/>
      <c r="U3030" s="131"/>
      <c r="V3030" s="131"/>
      <c r="W3030" s="131"/>
    </row>
    <row r="3031" spans="1:23" ht="18" customHeight="1" x14ac:dyDescent="0.35">
      <c r="A3031" s="143" t="s">
        <v>517</v>
      </c>
      <c r="B3031" s="143" t="s">
        <v>620</v>
      </c>
      <c r="C3031" s="147">
        <v>177969</v>
      </c>
      <c r="D3031" s="7">
        <v>-7.9682618999999996E-2</v>
      </c>
      <c r="E3031" s="10">
        <v>1</v>
      </c>
      <c r="F3031" s="144">
        <v>1</v>
      </c>
      <c r="G3031" s="47">
        <f t="shared" si="243"/>
        <v>177969</v>
      </c>
      <c r="H3031" s="47">
        <f t="shared" si="244"/>
        <v>177969</v>
      </c>
      <c r="I3031" s="59">
        <v>-6.4291675190258815E-2</v>
      </c>
      <c r="J3031" s="23">
        <f t="shared" si="245"/>
        <v>-1.5390943809741181E-2</v>
      </c>
      <c r="K3031" s="9">
        <v>2.4825882526396358E-3</v>
      </c>
      <c r="L3031" s="63">
        <f t="shared" si="246"/>
        <v>-34.662520156372835</v>
      </c>
      <c r="M3031" s="63">
        <f t="shared" si="247"/>
        <v>-8.2165207252639635E-2</v>
      </c>
      <c r="N3031" s="145"/>
      <c r="O3031" s="131"/>
      <c r="P3031" s="131"/>
      <c r="Q3031" s="131"/>
      <c r="R3031" s="131"/>
      <c r="S3031" s="131"/>
      <c r="T3031" s="131"/>
      <c r="U3031" s="131"/>
      <c r="V3031" s="131"/>
      <c r="W3031" s="131"/>
    </row>
    <row r="3032" spans="1:23" ht="18" customHeight="1" x14ac:dyDescent="0.35">
      <c r="A3032" s="143" t="s">
        <v>517</v>
      </c>
      <c r="B3032" s="143" t="s">
        <v>485</v>
      </c>
      <c r="C3032" s="147">
        <v>78964</v>
      </c>
      <c r="D3032" s="7">
        <v>-0.16461859200000001</v>
      </c>
      <c r="E3032" s="10">
        <v>1</v>
      </c>
      <c r="F3032" s="144">
        <v>0</v>
      </c>
      <c r="G3032" s="47">
        <f t="shared" si="243"/>
        <v>78964</v>
      </c>
      <c r="H3032" s="47">
        <f t="shared" si="244"/>
        <v>0</v>
      </c>
      <c r="I3032" s="59">
        <v>-8.9788414520267451E-2</v>
      </c>
      <c r="J3032" s="23">
        <f t="shared" si="245"/>
        <v>-7.4830177479732557E-2</v>
      </c>
      <c r="K3032" s="9">
        <v>-1.7165993179862959E-2</v>
      </c>
      <c r="L3032" s="63">
        <f t="shared" si="246"/>
        <v>-41.434967374499202</v>
      </c>
      <c r="M3032" s="63">
        <f t="shared" si="247"/>
        <v>-0.14745259882013706</v>
      </c>
      <c r="N3032" s="145"/>
      <c r="O3032" s="131"/>
      <c r="P3032" s="131"/>
      <c r="Q3032" s="131"/>
      <c r="R3032" s="131"/>
      <c r="S3032" s="131"/>
      <c r="T3032" s="131"/>
      <c r="U3032" s="131"/>
      <c r="V3032" s="131"/>
      <c r="W3032" s="131"/>
    </row>
    <row r="3033" spans="1:23" ht="18" customHeight="1" x14ac:dyDescent="0.35">
      <c r="A3033" s="143" t="s">
        <v>476</v>
      </c>
      <c r="B3033" s="143" t="s">
        <v>550</v>
      </c>
      <c r="C3033" s="147">
        <v>34251</v>
      </c>
      <c r="D3033" s="7">
        <v>-6.8357180000000002E-3</v>
      </c>
      <c r="E3033" s="10">
        <v>1</v>
      </c>
      <c r="F3033" s="144">
        <v>0</v>
      </c>
      <c r="G3033" s="47">
        <f t="shared" si="243"/>
        <v>34251</v>
      </c>
      <c r="H3033" s="47">
        <f t="shared" si="244"/>
        <v>0</v>
      </c>
      <c r="I3033" s="59">
        <v>-8.9788414520267451E-2</v>
      </c>
      <c r="J3033" s="23">
        <f t="shared" si="245"/>
        <v>8.2952696520267447E-2</v>
      </c>
      <c r="K3033" s="9">
        <v>-1.7165993179862959E-2</v>
      </c>
      <c r="L3033" s="63">
        <f t="shared" si="246"/>
        <v>1.9118266816910379</v>
      </c>
      <c r="M3033" s="63">
        <f t="shared" si="247"/>
        <v>1.0330275179862958E-2</v>
      </c>
      <c r="N3033" s="145"/>
      <c r="O3033" s="131"/>
      <c r="P3033" s="131"/>
      <c r="Q3033" s="131"/>
      <c r="R3033" s="131"/>
      <c r="S3033" s="131"/>
      <c r="T3033" s="131"/>
      <c r="U3033" s="131"/>
      <c r="V3033" s="131"/>
      <c r="W3033" s="131"/>
    </row>
    <row r="3034" spans="1:23" ht="18" customHeight="1" x14ac:dyDescent="0.35">
      <c r="A3034" s="143" t="s">
        <v>476</v>
      </c>
      <c r="B3034" s="143" t="s">
        <v>1166</v>
      </c>
      <c r="C3034" s="147">
        <v>10747</v>
      </c>
      <c r="D3034" s="7">
        <v>-7.4155163999999996E-2</v>
      </c>
      <c r="E3034" s="10">
        <v>1</v>
      </c>
      <c r="F3034" s="144">
        <v>0</v>
      </c>
      <c r="G3034" s="47">
        <f t="shared" si="243"/>
        <v>10747</v>
      </c>
      <c r="H3034" s="47">
        <f t="shared" si="244"/>
        <v>0</v>
      </c>
      <c r="I3034" s="59">
        <v>-8.9788414520267451E-2</v>
      </c>
      <c r="J3034" s="23">
        <f t="shared" si="245"/>
        <v>1.5633250520267455E-2</v>
      </c>
      <c r="K3034" s="9">
        <v>-1.7165993179862959E-2</v>
      </c>
      <c r="L3034" s="63">
        <f t="shared" si="246"/>
        <v>-5.9079384563458639</v>
      </c>
      <c r="M3034" s="63">
        <f t="shared" si="247"/>
        <v>-5.6989170820137033E-2</v>
      </c>
      <c r="N3034" s="145"/>
      <c r="O3034" s="131"/>
      <c r="P3034" s="131"/>
      <c r="Q3034" s="131"/>
      <c r="R3034" s="131"/>
      <c r="S3034" s="131"/>
      <c r="T3034" s="131"/>
      <c r="U3034" s="131"/>
      <c r="V3034" s="131"/>
      <c r="W3034" s="131"/>
    </row>
    <row r="3035" spans="1:23" ht="18" customHeight="1" x14ac:dyDescent="0.35">
      <c r="A3035" s="143" t="s">
        <v>476</v>
      </c>
      <c r="B3035" s="143" t="s">
        <v>934</v>
      </c>
      <c r="C3035" s="147">
        <v>34911</v>
      </c>
      <c r="D3035" s="7">
        <v>-8.4536509999999995E-2</v>
      </c>
      <c r="E3035" s="10">
        <v>1</v>
      </c>
      <c r="F3035" s="144">
        <v>0</v>
      </c>
      <c r="G3035" s="47">
        <f t="shared" si="243"/>
        <v>34911</v>
      </c>
      <c r="H3035" s="47">
        <f t="shared" si="244"/>
        <v>0</v>
      </c>
      <c r="I3035" s="59">
        <v>-8.9788414520267451E-2</v>
      </c>
      <c r="J3035" s="23">
        <f t="shared" si="245"/>
        <v>5.2519045202674558E-3</v>
      </c>
      <c r="K3035" s="9">
        <v>-1.7165993179862959E-2</v>
      </c>
      <c r="L3035" s="63">
        <f t="shared" si="246"/>
        <v>-12.587834475384332</v>
      </c>
      <c r="M3035" s="63">
        <f t="shared" si="247"/>
        <v>-6.7370516820137033E-2</v>
      </c>
      <c r="N3035" s="145"/>
      <c r="O3035" s="131"/>
      <c r="P3035" s="131"/>
      <c r="Q3035" s="131"/>
      <c r="R3035" s="131"/>
      <c r="S3035" s="131"/>
      <c r="T3035" s="131"/>
      <c r="U3035" s="131"/>
      <c r="V3035" s="131"/>
      <c r="W3035" s="131"/>
    </row>
    <row r="3036" spans="1:23" ht="18" customHeight="1" x14ac:dyDescent="0.35">
      <c r="A3036" s="143" t="s">
        <v>476</v>
      </c>
      <c r="B3036" s="143" t="s">
        <v>489</v>
      </c>
      <c r="C3036" s="147">
        <v>13108</v>
      </c>
      <c r="D3036" s="7">
        <v>-0.12883303199999999</v>
      </c>
      <c r="E3036" s="10">
        <v>1</v>
      </c>
      <c r="F3036" s="144">
        <v>0</v>
      </c>
      <c r="G3036" s="47">
        <f t="shared" si="243"/>
        <v>13108</v>
      </c>
      <c r="H3036" s="47">
        <f t="shared" si="244"/>
        <v>0</v>
      </c>
      <c r="I3036" s="59">
        <v>-8.9788414520267451E-2</v>
      </c>
      <c r="J3036" s="23">
        <f t="shared" si="245"/>
        <v>-3.9044617479732535E-2</v>
      </c>
      <c r="K3036" s="9">
        <v>-1.7165993179862959E-2</v>
      </c>
      <c r="L3036" s="63">
        <f t="shared" si="246"/>
        <v>-12.784778732598797</v>
      </c>
      <c r="M3036" s="63">
        <f t="shared" si="247"/>
        <v>-0.11166703882013702</v>
      </c>
      <c r="N3036" s="145"/>
      <c r="O3036" s="131"/>
      <c r="P3036" s="131"/>
      <c r="Q3036" s="131"/>
      <c r="R3036" s="131"/>
      <c r="S3036" s="131"/>
      <c r="T3036" s="131"/>
      <c r="U3036" s="131"/>
      <c r="V3036" s="131"/>
      <c r="W3036" s="131"/>
    </row>
    <row r="3037" spans="1:23" ht="18" customHeight="1" x14ac:dyDescent="0.35">
      <c r="A3037" s="143" t="s">
        <v>476</v>
      </c>
      <c r="B3037" s="143" t="s">
        <v>1800</v>
      </c>
      <c r="C3037" s="147">
        <v>13080</v>
      </c>
      <c r="D3037" s="7">
        <v>-9.194948E-2</v>
      </c>
      <c r="E3037" s="10">
        <v>1</v>
      </c>
      <c r="F3037" s="144">
        <v>0</v>
      </c>
      <c r="G3037" s="47">
        <f t="shared" si="243"/>
        <v>13080</v>
      </c>
      <c r="H3037" s="47">
        <f t="shared" si="244"/>
        <v>0</v>
      </c>
      <c r="I3037" s="59">
        <v>-8.9788414520267451E-2</v>
      </c>
      <c r="J3037" s="23">
        <f t="shared" si="245"/>
        <v>-2.161065479732549E-3</v>
      </c>
      <c r="K3037" s="9">
        <v>-1.7165993179862959E-2</v>
      </c>
      <c r="L3037" s="63">
        <f t="shared" si="246"/>
        <v>-8.5528249312602647</v>
      </c>
      <c r="M3037" s="63">
        <f t="shared" si="247"/>
        <v>-7.4783486820137038E-2</v>
      </c>
      <c r="N3037" s="145"/>
      <c r="O3037" s="131"/>
      <c r="P3037" s="131"/>
      <c r="Q3037" s="131"/>
      <c r="R3037" s="131"/>
      <c r="S3037" s="131"/>
      <c r="T3037" s="131"/>
      <c r="U3037" s="131"/>
      <c r="V3037" s="131"/>
      <c r="W3037" s="131"/>
    </row>
    <row r="3038" spans="1:23" ht="18" customHeight="1" x14ac:dyDescent="0.35">
      <c r="A3038" s="143" t="s">
        <v>476</v>
      </c>
      <c r="B3038" s="143" t="s">
        <v>1398</v>
      </c>
      <c r="C3038" s="147">
        <v>7608</v>
      </c>
      <c r="D3038" s="7">
        <v>-7.7177678999999999E-2</v>
      </c>
      <c r="E3038" s="10">
        <v>1</v>
      </c>
      <c r="F3038" s="144">
        <v>0</v>
      </c>
      <c r="G3038" s="47">
        <f t="shared" si="243"/>
        <v>7608</v>
      </c>
      <c r="H3038" s="47">
        <f t="shared" si="244"/>
        <v>0</v>
      </c>
      <c r="I3038" s="59">
        <v>-8.9788414520267451E-2</v>
      </c>
      <c r="J3038" s="23">
        <f t="shared" si="245"/>
        <v>1.2610735520267452E-2</v>
      </c>
      <c r="K3038" s="9">
        <v>-1.7165993179862959E-2</v>
      </c>
      <c r="L3038" s="63">
        <f t="shared" si="246"/>
        <v>-5.234450279187735</v>
      </c>
      <c r="M3038" s="63">
        <f t="shared" si="247"/>
        <v>-6.0011685820137037E-2</v>
      </c>
      <c r="N3038" s="145"/>
      <c r="O3038" s="131"/>
      <c r="P3038" s="131"/>
      <c r="Q3038" s="131"/>
      <c r="R3038" s="131"/>
      <c r="S3038" s="131"/>
      <c r="T3038" s="131"/>
      <c r="U3038" s="131"/>
      <c r="V3038" s="131"/>
      <c r="W3038" s="131"/>
    </row>
    <row r="3039" spans="1:23" ht="18" customHeight="1" x14ac:dyDescent="0.35">
      <c r="A3039" s="143" t="s">
        <v>476</v>
      </c>
      <c r="B3039" s="143" t="s">
        <v>66</v>
      </c>
      <c r="C3039" s="147">
        <v>34625</v>
      </c>
      <c r="D3039" s="7">
        <v>-3.6929868999999997E-2</v>
      </c>
      <c r="E3039" s="10">
        <v>1</v>
      </c>
      <c r="F3039" s="144">
        <v>0</v>
      </c>
      <c r="G3039" s="47">
        <f t="shared" si="243"/>
        <v>34625</v>
      </c>
      <c r="H3039" s="47">
        <f t="shared" si="244"/>
        <v>0</v>
      </c>
      <c r="I3039" s="59">
        <v>-8.9788414520267451E-2</v>
      </c>
      <c r="J3039" s="23">
        <f t="shared" si="245"/>
        <v>5.2858545520267454E-2</v>
      </c>
      <c r="K3039" s="9">
        <v>-1.7165993179862959E-2</v>
      </c>
      <c r="L3039" s="63">
        <f t="shared" si="246"/>
        <v>-3.6776213120569166</v>
      </c>
      <c r="M3039" s="63">
        <f t="shared" si="247"/>
        <v>-1.9763875820137038E-2</v>
      </c>
      <c r="N3039" s="145"/>
      <c r="O3039" s="131"/>
      <c r="P3039" s="131"/>
      <c r="Q3039" s="131"/>
      <c r="R3039" s="131"/>
      <c r="S3039" s="131"/>
      <c r="T3039" s="131"/>
      <c r="U3039" s="131"/>
      <c r="V3039" s="131"/>
      <c r="W3039" s="131"/>
    </row>
    <row r="3040" spans="1:23" ht="18" customHeight="1" x14ac:dyDescent="0.35">
      <c r="A3040" s="143" t="s">
        <v>476</v>
      </c>
      <c r="B3040" s="143" t="s">
        <v>1801</v>
      </c>
      <c r="C3040" s="147">
        <v>11855</v>
      </c>
      <c r="D3040" s="7">
        <v>-0.11945507399999999</v>
      </c>
      <c r="E3040" s="10">
        <v>1</v>
      </c>
      <c r="F3040" s="144">
        <v>0</v>
      </c>
      <c r="G3040" s="47">
        <f t="shared" si="243"/>
        <v>11855</v>
      </c>
      <c r="H3040" s="47">
        <f t="shared" si="244"/>
        <v>0</v>
      </c>
      <c r="I3040" s="59">
        <v>-8.9788414520267451E-2</v>
      </c>
      <c r="J3040" s="23">
        <f t="shared" si="245"/>
        <v>-2.9666659479732543E-2</v>
      </c>
      <c r="K3040" s="9">
        <v>-1.7165993179862959E-2</v>
      </c>
      <c r="L3040" s="63">
        <f t="shared" si="246"/>
        <v>-11.137303512626527</v>
      </c>
      <c r="M3040" s="63">
        <f t="shared" si="247"/>
        <v>-0.10228908082013703</v>
      </c>
      <c r="N3040" s="145"/>
      <c r="O3040" s="131"/>
      <c r="P3040" s="131"/>
      <c r="Q3040" s="131"/>
      <c r="R3040" s="131"/>
      <c r="S3040" s="131"/>
      <c r="T3040" s="131"/>
      <c r="U3040" s="131"/>
      <c r="V3040" s="131"/>
      <c r="W3040" s="131"/>
    </row>
    <row r="3041" spans="1:23" ht="18" customHeight="1" x14ac:dyDescent="0.35">
      <c r="A3041" s="143" t="s">
        <v>476</v>
      </c>
      <c r="B3041" s="143" t="s">
        <v>1802</v>
      </c>
      <c r="C3041" s="147">
        <v>4934</v>
      </c>
      <c r="D3041" s="7">
        <v>-5.8067567E-2</v>
      </c>
      <c r="E3041" s="10">
        <v>1</v>
      </c>
      <c r="F3041" s="144">
        <v>0</v>
      </c>
      <c r="G3041" s="47">
        <f t="shared" si="243"/>
        <v>4934</v>
      </c>
      <c r="H3041" s="47">
        <f t="shared" si="244"/>
        <v>0</v>
      </c>
      <c r="I3041" s="59">
        <v>-8.9788414520267451E-2</v>
      </c>
      <c r="J3041" s="23">
        <f t="shared" si="245"/>
        <v>3.1720847520267451E-2</v>
      </c>
      <c r="K3041" s="9">
        <v>-1.7165993179862959E-2</v>
      </c>
      <c r="L3041" s="63">
        <f t="shared" si="246"/>
        <v>-2.8730262351598821</v>
      </c>
      <c r="M3041" s="63">
        <f t="shared" si="247"/>
        <v>-4.0901573820137038E-2</v>
      </c>
      <c r="N3041" s="145"/>
      <c r="O3041" s="131"/>
      <c r="P3041" s="131"/>
      <c r="Q3041" s="131"/>
      <c r="R3041" s="131"/>
      <c r="S3041" s="131"/>
      <c r="T3041" s="131"/>
      <c r="U3041" s="131"/>
      <c r="V3041" s="131"/>
      <c r="W3041" s="131"/>
    </row>
    <row r="3042" spans="1:23" ht="18" customHeight="1" x14ac:dyDescent="0.35">
      <c r="A3042" s="143" t="s">
        <v>476</v>
      </c>
      <c r="B3042" s="143" t="s">
        <v>199</v>
      </c>
      <c r="C3042" s="147">
        <v>9020</v>
      </c>
      <c r="D3042" s="7">
        <v>-2.6314522E-2</v>
      </c>
      <c r="E3042" s="10">
        <v>1</v>
      </c>
      <c r="F3042" s="144">
        <v>0</v>
      </c>
      <c r="G3042" s="47">
        <f t="shared" si="243"/>
        <v>9020</v>
      </c>
      <c r="H3042" s="47">
        <f t="shared" si="244"/>
        <v>0</v>
      </c>
      <c r="I3042" s="59">
        <v>-8.9788414520267451E-2</v>
      </c>
      <c r="J3042" s="23">
        <f t="shared" si="245"/>
        <v>6.3473892520267444E-2</v>
      </c>
      <c r="K3042" s="9">
        <v>-1.7165993179862959E-2</v>
      </c>
      <c r="L3042" s="63">
        <f t="shared" si="246"/>
        <v>-0.86886945380037384</v>
      </c>
      <c r="M3042" s="63">
        <f t="shared" si="247"/>
        <v>-9.1485288201370411E-3</v>
      </c>
      <c r="N3042" s="145"/>
      <c r="O3042" s="131"/>
      <c r="P3042" s="131"/>
      <c r="Q3042" s="131"/>
      <c r="R3042" s="131"/>
      <c r="S3042" s="131"/>
      <c r="T3042" s="131"/>
      <c r="U3042" s="131"/>
      <c r="V3042" s="131"/>
      <c r="W3042" s="131"/>
    </row>
    <row r="3043" spans="1:23" ht="18" customHeight="1" x14ac:dyDescent="0.35">
      <c r="A3043" s="143" t="s">
        <v>476</v>
      </c>
      <c r="B3043" s="143" t="s">
        <v>1803</v>
      </c>
      <c r="C3043" s="147">
        <v>83729</v>
      </c>
      <c r="D3043" s="7">
        <v>-4.2660295000000001E-2</v>
      </c>
      <c r="E3043" s="10">
        <v>1</v>
      </c>
      <c r="F3043" s="144">
        <v>0</v>
      </c>
      <c r="G3043" s="47">
        <f t="shared" si="243"/>
        <v>83729</v>
      </c>
      <c r="H3043" s="47">
        <f t="shared" si="244"/>
        <v>0</v>
      </c>
      <c r="I3043" s="59">
        <v>-8.9788414520267451E-2</v>
      </c>
      <c r="J3043" s="23">
        <f t="shared" si="245"/>
        <v>4.712811952026745E-2</v>
      </c>
      <c r="K3043" s="9">
        <v>-1.7165993179862959E-2</v>
      </c>
      <c r="L3043" s="63">
        <f t="shared" si="246"/>
        <v>-7.3770219411785076</v>
      </c>
      <c r="M3043" s="63">
        <f t="shared" si="247"/>
        <v>-2.5494301820137042E-2</v>
      </c>
      <c r="N3043" s="145"/>
      <c r="O3043" s="131"/>
      <c r="P3043" s="131"/>
      <c r="Q3043" s="131"/>
      <c r="R3043" s="131"/>
      <c r="S3043" s="131"/>
      <c r="T3043" s="131"/>
      <c r="U3043" s="131"/>
      <c r="V3043" s="131"/>
      <c r="W3043" s="131"/>
    </row>
    <row r="3044" spans="1:23" ht="18" customHeight="1" x14ac:dyDescent="0.35">
      <c r="A3044" s="143" t="s">
        <v>476</v>
      </c>
      <c r="B3044" s="143" t="s">
        <v>79</v>
      </c>
      <c r="C3044" s="147">
        <v>18460</v>
      </c>
      <c r="D3044" s="7">
        <v>-7.0786396000000001E-2</v>
      </c>
      <c r="E3044" s="10">
        <v>1</v>
      </c>
      <c r="F3044" s="144">
        <v>0</v>
      </c>
      <c r="G3044" s="47">
        <f t="shared" si="243"/>
        <v>18460</v>
      </c>
      <c r="H3044" s="47">
        <f t="shared" si="244"/>
        <v>0</v>
      </c>
      <c r="I3044" s="59">
        <v>-8.9788414520267451E-2</v>
      </c>
      <c r="J3044" s="23">
        <f t="shared" si="245"/>
        <v>1.900201852026745E-2</v>
      </c>
      <c r="K3044" s="9">
        <v>-1.7165993179862959E-2</v>
      </c>
      <c r="L3044" s="63">
        <f t="shared" si="246"/>
        <v>-7.2852745089008701</v>
      </c>
      <c r="M3044" s="63">
        <f t="shared" si="247"/>
        <v>-5.3620402820137039E-2</v>
      </c>
      <c r="N3044" s="145"/>
      <c r="O3044" s="131"/>
      <c r="P3044" s="131"/>
      <c r="Q3044" s="131"/>
      <c r="R3044" s="131"/>
      <c r="S3044" s="131"/>
      <c r="T3044" s="131"/>
      <c r="U3044" s="131"/>
      <c r="V3044" s="131"/>
      <c r="W3044" s="131"/>
    </row>
    <row r="3045" spans="1:23" ht="18" customHeight="1" x14ac:dyDescent="0.35">
      <c r="A3045" s="143" t="s">
        <v>476</v>
      </c>
      <c r="B3045" s="143" t="s">
        <v>1804</v>
      </c>
      <c r="C3045" s="147">
        <v>66182</v>
      </c>
      <c r="D3045" s="7">
        <v>-7.1132773999999996E-2</v>
      </c>
      <c r="E3045" s="10">
        <v>1</v>
      </c>
      <c r="F3045" s="144">
        <v>0</v>
      </c>
      <c r="G3045" s="47">
        <f t="shared" si="243"/>
        <v>66182</v>
      </c>
      <c r="H3045" s="47">
        <f t="shared" si="244"/>
        <v>0</v>
      </c>
      <c r="I3045" s="59">
        <v>-8.9788414520267451E-2</v>
      </c>
      <c r="J3045" s="23">
        <f t="shared" si="245"/>
        <v>1.8655640520267455E-2</v>
      </c>
      <c r="K3045" s="9">
        <v>-1.7165993179862959E-2</v>
      </c>
      <c r="L3045" s="63">
        <f t="shared" si="246"/>
        <v>-13.883419815106617</v>
      </c>
      <c r="M3045" s="63">
        <f t="shared" si="247"/>
        <v>-5.3966780820137034E-2</v>
      </c>
      <c r="N3045" s="145"/>
      <c r="O3045" s="131"/>
      <c r="P3045" s="131"/>
      <c r="Q3045" s="131"/>
      <c r="R3045" s="131"/>
      <c r="S3045" s="131"/>
      <c r="T3045" s="131"/>
      <c r="U3045" s="131"/>
      <c r="V3045" s="131"/>
      <c r="W3045" s="131"/>
    </row>
    <row r="3046" spans="1:23" ht="18" customHeight="1" x14ac:dyDescent="0.35">
      <c r="A3046" s="143" t="s">
        <v>476</v>
      </c>
      <c r="B3046" s="143" t="s">
        <v>1805</v>
      </c>
      <c r="C3046" s="147">
        <v>2534</v>
      </c>
      <c r="D3046" s="7">
        <v>-7.1737600999999998E-2</v>
      </c>
      <c r="E3046" s="10">
        <v>1</v>
      </c>
      <c r="F3046" s="144">
        <v>0</v>
      </c>
      <c r="G3046" s="47">
        <f t="shared" si="243"/>
        <v>2534</v>
      </c>
      <c r="H3046" s="47">
        <f t="shared" si="244"/>
        <v>0</v>
      </c>
      <c r="I3046" s="59">
        <v>-8.9788414520267451E-2</v>
      </c>
      <c r="J3046" s="23">
        <f t="shared" si="245"/>
        <v>1.8050813520267453E-2</v>
      </c>
      <c r="K3046" s="9">
        <v>-1.7165993179862959E-2</v>
      </c>
      <c r="L3046" s="63">
        <f t="shared" si="246"/>
        <v>-2.7470720782516156</v>
      </c>
      <c r="M3046" s="63">
        <f t="shared" si="247"/>
        <v>-5.4571607820137036E-2</v>
      </c>
      <c r="N3046" s="145"/>
      <c r="O3046" s="131"/>
      <c r="P3046" s="131"/>
      <c r="Q3046" s="131"/>
      <c r="R3046" s="131"/>
      <c r="S3046" s="131"/>
      <c r="T3046" s="131"/>
      <c r="U3046" s="131"/>
      <c r="V3046" s="131"/>
      <c r="W3046" s="131"/>
    </row>
    <row r="3047" spans="1:23" ht="18" customHeight="1" x14ac:dyDescent="0.35">
      <c r="A3047" s="143" t="s">
        <v>476</v>
      </c>
      <c r="B3047" s="143" t="s">
        <v>89</v>
      </c>
      <c r="C3047" s="147">
        <v>30819</v>
      </c>
      <c r="D3047" s="7">
        <v>-4.7203886E-2</v>
      </c>
      <c r="E3047" s="10">
        <v>1</v>
      </c>
      <c r="F3047" s="144">
        <v>0</v>
      </c>
      <c r="G3047" s="47">
        <f t="shared" si="243"/>
        <v>30819</v>
      </c>
      <c r="H3047" s="47">
        <f t="shared" si="244"/>
        <v>0</v>
      </c>
      <c r="I3047" s="59">
        <v>-8.9788414520267451E-2</v>
      </c>
      <c r="J3047" s="23">
        <f t="shared" si="245"/>
        <v>4.2584528520267451E-2</v>
      </c>
      <c r="K3047" s="9">
        <v>-1.7165993179862959E-2</v>
      </c>
      <c r="L3047" s="63">
        <f t="shared" si="246"/>
        <v>-5.2732545340972168</v>
      </c>
      <c r="M3047" s="63">
        <f t="shared" si="247"/>
        <v>-3.0037892820137042E-2</v>
      </c>
      <c r="N3047" s="145"/>
      <c r="O3047" s="131"/>
      <c r="P3047" s="131"/>
      <c r="Q3047" s="131"/>
      <c r="R3047" s="131"/>
      <c r="S3047" s="131"/>
      <c r="T3047" s="131"/>
      <c r="U3047" s="131"/>
      <c r="V3047" s="131"/>
      <c r="W3047" s="131"/>
    </row>
    <row r="3048" spans="1:23" ht="18" customHeight="1" x14ac:dyDescent="0.35">
      <c r="A3048" s="143" t="s">
        <v>476</v>
      </c>
      <c r="B3048" s="143" t="s">
        <v>1155</v>
      </c>
      <c r="C3048" s="147">
        <v>9197</v>
      </c>
      <c r="D3048" s="7">
        <v>-0.13323861200000001</v>
      </c>
      <c r="E3048" s="10">
        <v>1</v>
      </c>
      <c r="F3048" s="144">
        <v>0</v>
      </c>
      <c r="G3048" s="47">
        <f t="shared" si="243"/>
        <v>9197</v>
      </c>
      <c r="H3048" s="47">
        <f t="shared" si="244"/>
        <v>0</v>
      </c>
      <c r="I3048" s="59">
        <v>-8.9788414520267451E-2</v>
      </c>
      <c r="J3048" s="23">
        <f t="shared" si="245"/>
        <v>-4.3450197479732555E-2</v>
      </c>
      <c r="K3048" s="9">
        <v>-1.7165993179862959E-2</v>
      </c>
      <c r="L3048" s="63">
        <f t="shared" si="246"/>
        <v>-11.131479127560594</v>
      </c>
      <c r="M3048" s="63">
        <f t="shared" si="247"/>
        <v>-0.11607261882013704</v>
      </c>
      <c r="N3048" s="145"/>
      <c r="O3048" s="131"/>
      <c r="P3048" s="131"/>
      <c r="Q3048" s="131"/>
      <c r="R3048" s="131"/>
      <c r="S3048" s="131"/>
      <c r="T3048" s="131"/>
      <c r="U3048" s="131"/>
      <c r="V3048" s="131"/>
      <c r="W3048" s="131"/>
    </row>
    <row r="3049" spans="1:23" ht="18" customHeight="1" x14ac:dyDescent="0.35">
      <c r="A3049" s="143" t="s">
        <v>476</v>
      </c>
      <c r="B3049" s="143" t="s">
        <v>537</v>
      </c>
      <c r="C3049" s="147">
        <v>30521</v>
      </c>
      <c r="D3049" s="7">
        <v>-5.0111413E-2</v>
      </c>
      <c r="E3049" s="10">
        <v>1</v>
      </c>
      <c r="F3049" s="144">
        <v>0</v>
      </c>
      <c r="G3049" s="47">
        <f t="shared" si="243"/>
        <v>30521</v>
      </c>
      <c r="H3049" s="47">
        <f t="shared" si="244"/>
        <v>0</v>
      </c>
      <c r="I3049" s="59">
        <v>-8.9788414520267451E-2</v>
      </c>
      <c r="J3049" s="23">
        <f t="shared" si="245"/>
        <v>3.9677001520267451E-2</v>
      </c>
      <c r="K3049" s="9">
        <v>-1.7165993179862959E-2</v>
      </c>
      <c r="L3049" s="63">
        <f t="shared" si="246"/>
        <v>-5.7556506471244875</v>
      </c>
      <c r="M3049" s="63">
        <f t="shared" si="247"/>
        <v>-3.2945419820137045E-2</v>
      </c>
      <c r="N3049" s="145"/>
      <c r="O3049" s="131"/>
      <c r="P3049" s="131"/>
      <c r="Q3049" s="131"/>
      <c r="R3049" s="131"/>
      <c r="S3049" s="131"/>
      <c r="T3049" s="131"/>
      <c r="U3049" s="131"/>
      <c r="V3049" s="131"/>
      <c r="W3049" s="131"/>
    </row>
    <row r="3050" spans="1:23" ht="18" customHeight="1" x14ac:dyDescent="0.35">
      <c r="A3050" s="143" t="s">
        <v>476</v>
      </c>
      <c r="B3050" s="143" t="s">
        <v>1806</v>
      </c>
      <c r="C3050" s="147">
        <v>9091</v>
      </c>
      <c r="D3050" s="7">
        <v>-3.7862638999999997E-2</v>
      </c>
      <c r="E3050" s="10">
        <v>1</v>
      </c>
      <c r="F3050" s="144">
        <v>0</v>
      </c>
      <c r="G3050" s="47">
        <f t="shared" si="243"/>
        <v>9091</v>
      </c>
      <c r="H3050" s="47">
        <f t="shared" si="244"/>
        <v>0</v>
      </c>
      <c r="I3050" s="59">
        <v>-8.9788414520267451E-2</v>
      </c>
      <c r="J3050" s="23">
        <f t="shared" si="245"/>
        <v>5.1925775520267455E-2</v>
      </c>
      <c r="K3050" s="9">
        <v>-1.7165993179862959E-2</v>
      </c>
      <c r="L3050" s="63">
        <f t="shared" si="246"/>
        <v>-1.9733576179507719</v>
      </c>
      <c r="M3050" s="63">
        <f t="shared" si="247"/>
        <v>-2.0696645820137038E-2</v>
      </c>
      <c r="N3050" s="145"/>
      <c r="O3050" s="131"/>
      <c r="P3050" s="131"/>
      <c r="Q3050" s="131"/>
      <c r="R3050" s="131"/>
      <c r="S3050" s="131"/>
      <c r="T3050" s="131"/>
      <c r="U3050" s="131"/>
      <c r="V3050" s="131"/>
      <c r="W3050" s="131"/>
    </row>
    <row r="3051" spans="1:23" ht="18" customHeight="1" x14ac:dyDescent="0.35">
      <c r="A3051" s="143" t="s">
        <v>476</v>
      </c>
      <c r="B3051" s="143" t="s">
        <v>1807</v>
      </c>
      <c r="C3051" s="147">
        <v>32174</v>
      </c>
      <c r="D3051" s="7">
        <v>-0.119236358</v>
      </c>
      <c r="E3051" s="10">
        <v>1</v>
      </c>
      <c r="F3051" s="144">
        <v>0</v>
      </c>
      <c r="G3051" s="47">
        <f t="shared" si="243"/>
        <v>32174</v>
      </c>
      <c r="H3051" s="47">
        <f t="shared" si="244"/>
        <v>0</v>
      </c>
      <c r="I3051" s="59">
        <v>-8.9788414520267451E-2</v>
      </c>
      <c r="J3051" s="23">
        <f t="shared" si="245"/>
        <v>-2.944794347973255E-2</v>
      </c>
      <c r="K3051" s="9">
        <v>-1.7165993179862959E-2</v>
      </c>
      <c r="L3051" s="63">
        <f t="shared" si="246"/>
        <v>-18.308476029306032</v>
      </c>
      <c r="M3051" s="63">
        <f t="shared" si="247"/>
        <v>-0.10207036482013704</v>
      </c>
      <c r="N3051" s="145"/>
      <c r="O3051" s="131"/>
      <c r="P3051" s="131"/>
      <c r="Q3051" s="131"/>
      <c r="R3051" s="131"/>
      <c r="S3051" s="131"/>
      <c r="T3051" s="131"/>
      <c r="U3051" s="131"/>
      <c r="V3051" s="131"/>
      <c r="W3051" s="131"/>
    </row>
    <row r="3052" spans="1:23" x14ac:dyDescent="0.35">
      <c r="A3052" s="143" t="s">
        <v>476</v>
      </c>
      <c r="B3052" s="143" t="s">
        <v>773</v>
      </c>
      <c r="C3052" s="147">
        <v>26226</v>
      </c>
      <c r="D3052" s="7">
        <v>7.3306099E-2</v>
      </c>
      <c r="E3052" s="10">
        <v>1</v>
      </c>
      <c r="F3052" s="144">
        <v>0</v>
      </c>
      <c r="G3052" s="47">
        <f t="shared" ref="G3052:G3055" si="248">$C3052*E3052</f>
        <v>26226</v>
      </c>
      <c r="H3052" s="47">
        <f t="shared" ref="H3052:H3055" si="249">$C3052*F3052</f>
        <v>0</v>
      </c>
      <c r="I3052" s="59">
        <v>-8.9788414520267451E-2</v>
      </c>
      <c r="J3052" s="23">
        <f t="shared" ref="J3052:J3055" si="250">D3052-I3052</f>
        <v>0.16309451352026744</v>
      </c>
      <c r="K3052" s="9">
        <v>-1.7165993179862959E-2</v>
      </c>
      <c r="L3052" s="63">
        <f t="shared" ref="L3052:L3055" si="251">-SQRT(C3052)*(K3052-D3052)</f>
        <v>14.65145184366283</v>
      </c>
      <c r="M3052" s="63">
        <f t="shared" ref="M3052:M3055" si="252">D3052-K3052</f>
        <v>9.0472092179862962E-2</v>
      </c>
    </row>
    <row r="3053" spans="1:23" x14ac:dyDescent="0.35">
      <c r="A3053" s="143" t="s">
        <v>476</v>
      </c>
      <c r="B3053" s="143" t="s">
        <v>1808</v>
      </c>
      <c r="C3053" s="147">
        <v>17167</v>
      </c>
      <c r="D3053" s="7">
        <v>-0.111672139</v>
      </c>
      <c r="E3053" s="10">
        <v>1</v>
      </c>
      <c r="F3053" s="144">
        <v>0</v>
      </c>
      <c r="G3053" s="47">
        <f t="shared" si="248"/>
        <v>17167</v>
      </c>
      <c r="H3053" s="47">
        <f t="shared" si="249"/>
        <v>0</v>
      </c>
      <c r="I3053" s="59">
        <v>-8.9788414520267451E-2</v>
      </c>
      <c r="J3053" s="23">
        <f t="shared" si="250"/>
        <v>-2.1883724479732553E-2</v>
      </c>
      <c r="K3053" s="9">
        <v>-1.7165993179862959E-2</v>
      </c>
      <c r="L3053" s="63">
        <f t="shared" si="251"/>
        <v>-12.382469176179599</v>
      </c>
      <c r="M3053" s="63">
        <f t="shared" si="252"/>
        <v>-9.4506145820137041E-2</v>
      </c>
    </row>
    <row r="3054" spans="1:23" x14ac:dyDescent="0.35">
      <c r="A3054" s="143" t="s">
        <v>476</v>
      </c>
      <c r="B3054" s="143" t="s">
        <v>1809</v>
      </c>
      <c r="C3054" s="147">
        <v>7894</v>
      </c>
      <c r="D3054" s="7">
        <v>-9.3535858999999999E-2</v>
      </c>
      <c r="E3054" s="10">
        <v>1</v>
      </c>
      <c r="F3054" s="144">
        <v>0</v>
      </c>
      <c r="G3054" s="47">
        <f t="shared" si="248"/>
        <v>7894</v>
      </c>
      <c r="H3054" s="47">
        <f t="shared" si="249"/>
        <v>0</v>
      </c>
      <c r="I3054" s="59">
        <v>-8.9788414520267451E-2</v>
      </c>
      <c r="J3054" s="23">
        <f t="shared" si="250"/>
        <v>-3.7474444797325479E-3</v>
      </c>
      <c r="K3054" s="9">
        <v>-1.7165993179862959E-2</v>
      </c>
      <c r="L3054" s="63">
        <f t="shared" si="251"/>
        <v>-6.785323976356251</v>
      </c>
      <c r="M3054" s="63">
        <f t="shared" si="252"/>
        <v>-7.6369865820137037E-2</v>
      </c>
    </row>
    <row r="3055" spans="1:23" x14ac:dyDescent="0.35">
      <c r="A3055" s="143" t="s">
        <v>476</v>
      </c>
      <c r="B3055" s="143" t="s">
        <v>370</v>
      </c>
      <c r="C3055" s="147">
        <v>6743</v>
      </c>
      <c r="D3055" s="7">
        <v>-9.7018531000000005E-2</v>
      </c>
      <c r="E3055" s="10">
        <v>1</v>
      </c>
      <c r="F3055" s="144">
        <v>0</v>
      </c>
      <c r="G3055" s="47">
        <f t="shared" si="248"/>
        <v>6743</v>
      </c>
      <c r="H3055" s="47">
        <f t="shared" si="249"/>
        <v>0</v>
      </c>
      <c r="I3055" s="59">
        <v>-8.9788414520267451E-2</v>
      </c>
      <c r="J3055" s="23">
        <f t="shared" si="250"/>
        <v>-7.230116479732554E-3</v>
      </c>
      <c r="K3055" s="9">
        <v>-1.7165993179862959E-2</v>
      </c>
      <c r="L3055" s="63">
        <f t="shared" si="251"/>
        <v>-6.5571527838354964</v>
      </c>
      <c r="M3055" s="63">
        <f t="shared" si="252"/>
        <v>-7.9852537820137043E-2</v>
      </c>
    </row>
    <row r="3056" spans="1:23" x14ac:dyDescent="0.35">
      <c r="C3056" s="148"/>
      <c r="D3056" s="16"/>
      <c r="E3056" s="10"/>
      <c r="F3056" s="10"/>
      <c r="G3056" s="47"/>
      <c r="H3056" s="47"/>
    </row>
    <row r="3057" spans="3:8" x14ac:dyDescent="0.35">
      <c r="C3057" s="148"/>
      <c r="D3057" s="16"/>
      <c r="E3057" s="10"/>
      <c r="F3057" s="10"/>
      <c r="G3057" s="47"/>
      <c r="H3057" s="47"/>
    </row>
    <row r="3058" spans="3:8" x14ac:dyDescent="0.35">
      <c r="C3058" s="148"/>
      <c r="D3058" s="16"/>
      <c r="E3058" s="10"/>
      <c r="F3058" s="10"/>
      <c r="G3058" s="47"/>
      <c r="H3058" s="47"/>
    </row>
    <row r="3059" spans="3:8" x14ac:dyDescent="0.35">
      <c r="C3059" s="148"/>
      <c r="D3059" s="16"/>
      <c r="E3059" s="10"/>
      <c r="F3059" s="10"/>
      <c r="G3059" s="47"/>
      <c r="H3059" s="47"/>
    </row>
    <row r="3060" spans="3:8" x14ac:dyDescent="0.35">
      <c r="C3060" s="148"/>
      <c r="D3060" s="16"/>
      <c r="E3060" s="10"/>
      <c r="F3060" s="10"/>
      <c r="G3060" s="47"/>
      <c r="H3060" s="47"/>
    </row>
    <row r="3061" spans="3:8" x14ac:dyDescent="0.35">
      <c r="C3061" s="148"/>
      <c r="D3061" s="16"/>
      <c r="E3061" s="10"/>
      <c r="F3061" s="10"/>
      <c r="G3061" s="47"/>
      <c r="H3061" s="47"/>
    </row>
    <row r="3062" spans="3:8" x14ac:dyDescent="0.35">
      <c r="C3062" s="148"/>
      <c r="D3062" s="16"/>
      <c r="E3062" s="10"/>
      <c r="F3062" s="10"/>
      <c r="G3062" s="47"/>
      <c r="H3062" s="47"/>
    </row>
    <row r="3063" spans="3:8" x14ac:dyDescent="0.35">
      <c r="C3063" s="148"/>
      <c r="D3063" s="16"/>
      <c r="E3063" s="10"/>
      <c r="F3063" s="10"/>
      <c r="G3063" s="47"/>
      <c r="H3063" s="47"/>
    </row>
    <row r="3064" spans="3:8" x14ac:dyDescent="0.35">
      <c r="C3064" s="148"/>
      <c r="D3064" s="16"/>
      <c r="E3064" s="10"/>
      <c r="F3064" s="10"/>
      <c r="G3064" s="47"/>
      <c r="H3064" s="47"/>
    </row>
    <row r="3065" spans="3:8" x14ac:dyDescent="0.35">
      <c r="C3065" s="148"/>
      <c r="D3065" s="16"/>
      <c r="E3065" s="10"/>
      <c r="F3065" s="10"/>
      <c r="G3065" s="47"/>
      <c r="H3065" s="47"/>
    </row>
    <row r="3066" spans="3:8" x14ac:dyDescent="0.35">
      <c r="C3066" s="148"/>
      <c r="D3066" s="16"/>
      <c r="E3066" s="10"/>
      <c r="F3066" s="10"/>
      <c r="G3066" s="47"/>
      <c r="H3066" s="47"/>
    </row>
    <row r="3067" spans="3:8" x14ac:dyDescent="0.35">
      <c r="C3067" s="148"/>
      <c r="D3067" s="16"/>
      <c r="E3067" s="10"/>
      <c r="F3067" s="10"/>
      <c r="G3067" s="47"/>
      <c r="H3067" s="47"/>
    </row>
    <row r="3068" spans="3:8" x14ac:dyDescent="0.35">
      <c r="C3068" s="148"/>
      <c r="D3068" s="16"/>
      <c r="E3068" s="10"/>
      <c r="F3068" s="10"/>
      <c r="G3068" s="47"/>
      <c r="H3068" s="47"/>
    </row>
    <row r="3069" spans="3:8" x14ac:dyDescent="0.35">
      <c r="C3069" s="148"/>
      <c r="D3069" s="16"/>
      <c r="E3069" s="10"/>
      <c r="F3069" s="10"/>
      <c r="G3069" s="47"/>
      <c r="H3069" s="47"/>
    </row>
    <row r="3070" spans="3:8" x14ac:dyDescent="0.35">
      <c r="C3070" s="148"/>
      <c r="D3070" s="16"/>
      <c r="E3070" s="10"/>
      <c r="F3070" s="10"/>
      <c r="G3070" s="47"/>
      <c r="H3070" s="47"/>
    </row>
    <row r="3071" spans="3:8" x14ac:dyDescent="0.35">
      <c r="C3071" s="148"/>
      <c r="D3071" s="16"/>
      <c r="E3071" s="10"/>
      <c r="F3071" s="10"/>
      <c r="G3071" s="47"/>
      <c r="H3071" s="47"/>
    </row>
    <row r="3072" spans="3:8" x14ac:dyDescent="0.35">
      <c r="C3072" s="148"/>
      <c r="D3072" s="16"/>
      <c r="E3072" s="10"/>
      <c r="F3072" s="10"/>
      <c r="G3072" s="47"/>
      <c r="H3072" s="47"/>
    </row>
    <row r="3073" spans="3:8" x14ac:dyDescent="0.35">
      <c r="C3073" s="148"/>
      <c r="D3073" s="16"/>
      <c r="E3073" s="10"/>
      <c r="F3073" s="10"/>
      <c r="G3073" s="47"/>
      <c r="H3073" s="47"/>
    </row>
    <row r="3074" spans="3:8" x14ac:dyDescent="0.35">
      <c r="C3074" s="148"/>
      <c r="D3074" s="16"/>
      <c r="E3074" s="10"/>
      <c r="F3074" s="10"/>
      <c r="G3074" s="47"/>
      <c r="H3074" s="47"/>
    </row>
    <row r="3075" spans="3:8" x14ac:dyDescent="0.35">
      <c r="C3075" s="148"/>
      <c r="D3075" s="16"/>
      <c r="E3075" s="10"/>
      <c r="F3075" s="10"/>
      <c r="G3075" s="47"/>
      <c r="H3075" s="47"/>
    </row>
    <row r="3076" spans="3:8" x14ac:dyDescent="0.35">
      <c r="C3076" s="148"/>
      <c r="D3076" s="16"/>
      <c r="E3076" s="10"/>
      <c r="F3076" s="10"/>
      <c r="G3076" s="47"/>
      <c r="H3076" s="47"/>
    </row>
    <row r="3077" spans="3:8" x14ac:dyDescent="0.35">
      <c r="C3077" s="148"/>
      <c r="D3077" s="16"/>
      <c r="E3077" s="10"/>
      <c r="F3077" s="10"/>
      <c r="G3077" s="47"/>
      <c r="H3077" s="47"/>
    </row>
    <row r="3078" spans="3:8" x14ac:dyDescent="0.35">
      <c r="C3078" s="148"/>
      <c r="D3078" s="16"/>
      <c r="E3078" s="10"/>
      <c r="F3078" s="10"/>
      <c r="G3078" s="47"/>
      <c r="H3078" s="47"/>
    </row>
    <row r="3079" spans="3:8" x14ac:dyDescent="0.35">
      <c r="C3079" s="148"/>
      <c r="D3079" s="16"/>
      <c r="E3079" s="10"/>
      <c r="F3079" s="10"/>
      <c r="G3079" s="47"/>
      <c r="H3079" s="47"/>
    </row>
    <row r="3080" spans="3:8" x14ac:dyDescent="0.35">
      <c r="C3080" s="148"/>
      <c r="D3080" s="16"/>
      <c r="E3080" s="10"/>
      <c r="F3080" s="10"/>
      <c r="G3080" s="47"/>
      <c r="H3080" s="47"/>
    </row>
    <row r="3081" spans="3:8" x14ac:dyDescent="0.35">
      <c r="C3081" s="148"/>
      <c r="D3081" s="16"/>
      <c r="E3081" s="10"/>
      <c r="F3081" s="10"/>
      <c r="G3081" s="47"/>
      <c r="H3081" s="47"/>
    </row>
    <row r="3082" spans="3:8" x14ac:dyDescent="0.35">
      <c r="C3082" s="148"/>
      <c r="D3082" s="16"/>
      <c r="E3082" s="10"/>
      <c r="F3082" s="10"/>
      <c r="G3082" s="47"/>
      <c r="H3082" s="47"/>
    </row>
    <row r="3083" spans="3:8" x14ac:dyDescent="0.35">
      <c r="C3083" s="148"/>
      <c r="D3083" s="16"/>
      <c r="E3083" s="10"/>
      <c r="F3083" s="10"/>
      <c r="G3083" s="47"/>
      <c r="H3083" s="47"/>
    </row>
    <row r="3084" spans="3:8" x14ac:dyDescent="0.35">
      <c r="C3084" s="148"/>
      <c r="D3084" s="16"/>
      <c r="E3084" s="10"/>
      <c r="F3084" s="10"/>
      <c r="G3084" s="47"/>
      <c r="H3084" s="47"/>
    </row>
    <row r="3085" spans="3:8" x14ac:dyDescent="0.35">
      <c r="C3085" s="148"/>
      <c r="D3085" s="16"/>
      <c r="E3085" s="10"/>
      <c r="F3085" s="10"/>
      <c r="G3085" s="47"/>
      <c r="H3085" s="47"/>
    </row>
    <row r="3086" spans="3:8" x14ac:dyDescent="0.35">
      <c r="C3086" s="148"/>
      <c r="D3086" s="16"/>
      <c r="E3086" s="10"/>
      <c r="F3086" s="10"/>
      <c r="G3086" s="47"/>
      <c r="H3086" s="47"/>
    </row>
    <row r="3087" spans="3:8" x14ac:dyDescent="0.35">
      <c r="C3087" s="148"/>
      <c r="D3087" s="16"/>
      <c r="E3087" s="10"/>
      <c r="F3087" s="10"/>
      <c r="G3087" s="47"/>
      <c r="H3087" s="47"/>
    </row>
    <row r="3088" spans="3:8" x14ac:dyDescent="0.35">
      <c r="C3088" s="148"/>
      <c r="D3088" s="16"/>
      <c r="E3088" s="10"/>
      <c r="F3088" s="10"/>
      <c r="G3088" s="47"/>
      <c r="H3088" s="47"/>
    </row>
    <row r="3089" spans="3:8" x14ac:dyDescent="0.35">
      <c r="C3089" s="148"/>
      <c r="D3089" s="16"/>
      <c r="E3089" s="10"/>
      <c r="F3089" s="10"/>
      <c r="G3089" s="47"/>
      <c r="H3089" s="47"/>
    </row>
    <row r="3090" spans="3:8" x14ac:dyDescent="0.35">
      <c r="C3090" s="148"/>
      <c r="D3090" s="16"/>
      <c r="E3090" s="10"/>
      <c r="F3090" s="10"/>
      <c r="G3090" s="47"/>
      <c r="H3090" s="47"/>
    </row>
    <row r="3091" spans="3:8" x14ac:dyDescent="0.35">
      <c r="C3091" s="148"/>
      <c r="D3091" s="16"/>
      <c r="E3091" s="10"/>
      <c r="F3091" s="10"/>
      <c r="G3091" s="47"/>
      <c r="H3091" s="47"/>
    </row>
    <row r="3092" spans="3:8" x14ac:dyDescent="0.35">
      <c r="C3092" s="148"/>
      <c r="D3092" s="16"/>
      <c r="E3092" s="10"/>
      <c r="F3092" s="10"/>
      <c r="G3092" s="47"/>
      <c r="H3092" s="47"/>
    </row>
    <row r="3093" spans="3:8" x14ac:dyDescent="0.35">
      <c r="C3093" s="148"/>
      <c r="D3093" s="16"/>
      <c r="E3093" s="10"/>
      <c r="F3093" s="10"/>
      <c r="G3093" s="47"/>
      <c r="H3093" s="47"/>
    </row>
    <row r="3094" spans="3:8" x14ac:dyDescent="0.35">
      <c r="C3094" s="148"/>
      <c r="D3094" s="16"/>
      <c r="E3094" s="10"/>
      <c r="F3094" s="10"/>
      <c r="G3094" s="47"/>
      <c r="H3094" s="47"/>
    </row>
    <row r="3095" spans="3:8" x14ac:dyDescent="0.35">
      <c r="C3095" s="148"/>
      <c r="D3095" s="16"/>
      <c r="E3095" s="10"/>
      <c r="F3095" s="10"/>
      <c r="G3095" s="47"/>
      <c r="H3095" s="47"/>
    </row>
    <row r="3096" spans="3:8" x14ac:dyDescent="0.35">
      <c r="C3096" s="148"/>
      <c r="D3096" s="16"/>
      <c r="E3096" s="10"/>
      <c r="F3096" s="10"/>
      <c r="G3096" s="47"/>
      <c r="H3096" s="47"/>
    </row>
    <row r="3097" spans="3:8" x14ac:dyDescent="0.35">
      <c r="C3097" s="148"/>
      <c r="D3097" s="16"/>
      <c r="E3097" s="10"/>
      <c r="F3097" s="10"/>
      <c r="G3097" s="47"/>
      <c r="H3097" s="47"/>
    </row>
    <row r="3098" spans="3:8" x14ac:dyDescent="0.35">
      <c r="C3098" s="148"/>
      <c r="D3098" s="16"/>
      <c r="E3098" s="10"/>
      <c r="F3098" s="10"/>
      <c r="G3098" s="47"/>
      <c r="H3098" s="47"/>
    </row>
    <row r="3099" spans="3:8" x14ac:dyDescent="0.35">
      <c r="C3099" s="148"/>
      <c r="D3099" s="16"/>
      <c r="E3099" s="10"/>
      <c r="F3099" s="10"/>
      <c r="G3099" s="47"/>
      <c r="H3099" s="47"/>
    </row>
    <row r="3100" spans="3:8" x14ac:dyDescent="0.35">
      <c r="C3100" s="148"/>
      <c r="D3100" s="16"/>
      <c r="E3100" s="10"/>
      <c r="F3100" s="10"/>
      <c r="G3100" s="47"/>
      <c r="H3100" s="47"/>
    </row>
    <row r="3101" spans="3:8" x14ac:dyDescent="0.35">
      <c r="C3101" s="148"/>
      <c r="D3101" s="16"/>
      <c r="E3101" s="10"/>
      <c r="F3101" s="10"/>
      <c r="G3101" s="47"/>
      <c r="H3101" s="47"/>
    </row>
    <row r="3102" spans="3:8" x14ac:dyDescent="0.35">
      <c r="C3102" s="148"/>
      <c r="D3102" s="16"/>
      <c r="E3102" s="10"/>
      <c r="F3102" s="10"/>
      <c r="G3102" s="47"/>
      <c r="H3102" s="47"/>
    </row>
    <row r="3103" spans="3:8" x14ac:dyDescent="0.35">
      <c r="C3103" s="148"/>
      <c r="D3103" s="16"/>
      <c r="E3103" s="10"/>
      <c r="F3103" s="10"/>
      <c r="G3103" s="47"/>
      <c r="H3103" s="47"/>
    </row>
    <row r="3104" spans="3:8" x14ac:dyDescent="0.35">
      <c r="C3104" s="148"/>
      <c r="D3104" s="16"/>
      <c r="E3104" s="10"/>
      <c r="F3104" s="10"/>
      <c r="G3104" s="47"/>
      <c r="H3104" s="47"/>
    </row>
    <row r="3105" spans="3:8" x14ac:dyDescent="0.35">
      <c r="C3105" s="148"/>
      <c r="D3105" s="16"/>
      <c r="E3105" s="10"/>
      <c r="F3105" s="10"/>
      <c r="G3105" s="47"/>
      <c r="H3105" s="47"/>
    </row>
    <row r="3106" spans="3:8" x14ac:dyDescent="0.35">
      <c r="C3106" s="148"/>
      <c r="D3106" s="16"/>
      <c r="E3106" s="10"/>
      <c r="F3106" s="10"/>
      <c r="G3106" s="47"/>
      <c r="H3106" s="47"/>
    </row>
    <row r="3107" spans="3:8" x14ac:dyDescent="0.35">
      <c r="C3107" s="148"/>
      <c r="D3107" s="16"/>
      <c r="E3107" s="10"/>
      <c r="F3107" s="10"/>
      <c r="G3107" s="47"/>
      <c r="H3107" s="47"/>
    </row>
    <row r="3108" spans="3:8" x14ac:dyDescent="0.35">
      <c r="C3108" s="148"/>
      <c r="D3108" s="16"/>
      <c r="E3108" s="10"/>
      <c r="F3108" s="10"/>
      <c r="G3108" s="47"/>
      <c r="H3108" s="47"/>
    </row>
    <row r="3109" spans="3:8" x14ac:dyDescent="0.35">
      <c r="C3109" s="148"/>
      <c r="D3109" s="16"/>
      <c r="E3109" s="10"/>
      <c r="F3109" s="10"/>
      <c r="G3109" s="47"/>
      <c r="H3109" s="47"/>
    </row>
    <row r="3110" spans="3:8" x14ac:dyDescent="0.35">
      <c r="C3110" s="148"/>
      <c r="D3110" s="16"/>
      <c r="E3110" s="10"/>
      <c r="F3110" s="10"/>
      <c r="G3110" s="47"/>
      <c r="H3110" s="47"/>
    </row>
    <row r="3111" spans="3:8" x14ac:dyDescent="0.35">
      <c r="C3111" s="148"/>
      <c r="D3111" s="16"/>
      <c r="E3111" s="10"/>
      <c r="F3111" s="10"/>
      <c r="G3111" s="47"/>
      <c r="H3111" s="47"/>
    </row>
    <row r="3112" spans="3:8" x14ac:dyDescent="0.35">
      <c r="C3112" s="148"/>
      <c r="D3112" s="16"/>
      <c r="E3112" s="10"/>
      <c r="F3112" s="10"/>
      <c r="G3112" s="47"/>
      <c r="H3112" s="47"/>
    </row>
    <row r="3113" spans="3:8" x14ac:dyDescent="0.35">
      <c r="C3113" s="148"/>
      <c r="D3113" s="16"/>
      <c r="E3113" s="10"/>
      <c r="F3113" s="10"/>
      <c r="G3113" s="47"/>
      <c r="H3113" s="47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Dominion2008V2020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Turner</dc:creator>
  <cp:lastModifiedBy>Ben Turner</cp:lastModifiedBy>
  <dcterms:created xsi:type="dcterms:W3CDTF">2020-11-18T03:13:05Z</dcterms:created>
  <dcterms:modified xsi:type="dcterms:W3CDTF">2020-12-07T06:05:55Z</dcterms:modified>
</cp:coreProperties>
</file>